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Corrective actions register Ex" sheetId="4" state="visible" r:id="rId4"/>
    <sheet xmlns:r="http://schemas.openxmlformats.org/officeDocument/2006/relationships" name="Corrective actions register Wk" sheetId="5" state="visible" r:id="rId5"/>
    <sheet xmlns:r="http://schemas.openxmlformats.org/officeDocument/2006/relationships" name="Closure decision" sheetId="6" state="visible" r:id="rId6"/>
    <sheet xmlns:r="http://schemas.openxmlformats.org/officeDocument/2006/relationships" name="References" sheetId="7" state="visible" r:id="rId7"/>
    <sheet xmlns:r="http://schemas.openxmlformats.org/officeDocument/2006/relationships" name="Traceability" sheetId="8" state="visible" r:id="rId8"/>
    <sheet xmlns:r="http://schemas.openxmlformats.org/officeDocument/2006/relationships" name="Lists" sheetId="9" state="hidden" r:id="rId9"/>
    <sheet xmlns:r="http://schemas.openxmlformats.org/officeDocument/2006/relationships" name="Metadata" sheetId="10" state="hidden" r:id="rId10"/>
    <sheet xmlns:r="http://schemas.openxmlformats.org/officeDocument/2006/relationships" name="_Payload" sheetId="11" state="hidden" r:id="rId11"/>
    <sheet xmlns:r="http://schemas.openxmlformats.org/officeDocument/2006/relationships" name="_Content" sheetId="12" state="hidden" r:id="rId12"/>
  </sheets>
  <definedNames>
    <definedName name="_xlnm.Print_Area" localSheetId="0">'Cover'!$A$1:$D$24</definedName>
    <definedName name="_xlnm.Print_Area" localSheetId="1">'Legal'!$A$1:$D$4</definedName>
    <definedName name="_xlnm.Print_Area" localSheetId="2">'Instructions'!$A$1:$D$17</definedName>
    <definedName name="_xlnm.Print_Titles" localSheetId="3">'Corrective actions register Ex'!$1:$1</definedName>
    <definedName name="_xlnm.Print_Area" localSheetId="3">'Corrective actions register Ex'!$A$1:$V$7</definedName>
    <definedName name="_xlnm.Print_Titles" localSheetId="4">'Corrective actions register Wk'!$1:$1</definedName>
    <definedName name="_xlnm.Print_Area" localSheetId="4">'Corrective actions register Wk'!$A$1:$V$2</definedName>
    <definedName name="_xlnm.Print_Titles" localSheetId="5">'Closure decision'!$1:$1</definedName>
    <definedName name="_xlnm.Print_Area" localSheetId="5">'Closure decision'!$A$1:$D$13</definedName>
    <definedName name="_xlnm.Print_Area" localSheetId="6">'References'!$A$1:$A$12</definedName>
    <definedName name="_xlnm.Print_Titles" localSheetId="7">'Traceability'!$1:$1</definedName>
    <definedName name="_xlnm.Print_Area" localSheetId="7">'Traceability'!$A$1:$F$10</definedName>
  </definedNames>
  <calcPr calcId="124519" calcMode="auto" fullCalcOnLoad="1" forceFullCalc="1"/>
</workbook>
</file>

<file path=xl/styles.xml><?xml version="1.0" encoding="utf-8"?>
<styleSheet xmlns="http://schemas.openxmlformats.org/spreadsheetml/2006/main">
  <numFmts count="2">
    <numFmt numFmtId="164" formatCode="dd/mm/yyyy"/>
    <numFmt numFmtId="165" formatCode="YYYY-MM-DD"/>
  </numFmts>
  <fonts count="18">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rial"/>
      <b val="1"/>
      <color rgb="00366092"/>
    </font>
    <font>
      <name val="Consolas"/>
      <color rgb="00000000"/>
      <sz val="10"/>
    </font>
    <font>
      <name val="Aptos"/>
      <color rgb="00000000"/>
      <sz val="10"/>
    </font>
    <font>
      <name val="Arial"/>
      <color rgb="001F2328"/>
    </font>
    <font>
      <name val="Aptos"/>
      <b val="1"/>
    </font>
    <font>
      <name val="Aptos"/>
      <b val="1"/>
      <color rgb="00366092"/>
      <sz val="10"/>
    </font>
    <font>
      <name val="Aptos"/>
      <i val="1"/>
      <color rgb="001F4E79"/>
      <sz val="10"/>
    </font>
    <font>
      <name val="Aptos"/>
      <b val="1"/>
      <color rgb="00366092"/>
      <sz val="14"/>
    </font>
    <font>
      <name val="Aptos"/>
      <i val="1"/>
      <color rgb="00666666"/>
    </font>
  </fonts>
  <fills count="5">
    <fill>
      <patternFill/>
    </fill>
    <fill>
      <patternFill patternType="gray125"/>
    </fill>
    <fill>
      <patternFill patternType="solid">
        <fgColor rgb="FFEAF3FF"/>
      </patternFill>
    </fill>
    <fill>
      <patternFill patternType="solid">
        <fgColor rgb="00F6F8FA"/>
      </patternFill>
    </fill>
    <fill>
      <patternFill patternType="solid">
        <fgColor rgb="00E8F0FE"/>
        <bgColor rgb="00E8F0FE"/>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70">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6"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9" fillId="3" borderId="19" applyAlignment="1" pivotButton="0" quotePrefix="0" xfId="0">
      <alignment horizontal="left" vertical="top"/>
    </xf>
    <xf numFmtId="0" fontId="14" fillId="0" borderId="0" pivotButton="0" quotePrefix="0" xfId="0"/>
    <xf numFmtId="0" fontId="12" fillId="0" borderId="19" applyAlignment="1" applyProtection="1" pivotButton="0" quotePrefix="0" xfId="0">
      <alignment horizontal="left" vertical="top"/>
      <protection locked="0" hidden="0"/>
    </xf>
    <xf numFmtId="165" fontId="12" fillId="0" borderId="19" applyAlignment="1" applyProtection="1" pivotButton="0" quotePrefix="0" xfId="0">
      <alignment horizontal="left" vertical="top"/>
      <protection locked="0" hidden="0"/>
    </xf>
    <xf numFmtId="0" fontId="15" fillId="4" borderId="0" pivotButton="0" quotePrefix="0" xfId="0"/>
    <xf numFmtId="0" fontId="0" fillId="0" borderId="1" applyProtection="1" pivotButton="0" quotePrefix="0" xfId="0">
      <protection locked="0" hidden="0"/>
    </xf>
    <xf numFmtId="165" fontId="0" fillId="0" borderId="1" applyProtection="1" pivotButton="0" quotePrefix="0" xfId="0">
      <protection locked="0" hidden="0"/>
    </xf>
    <xf numFmtId="0" fontId="0" fillId="0" borderId="0" applyProtection="1" pivotButton="0" quotePrefix="0" xfId="0">
      <protection locked="0" hidden="0"/>
    </xf>
    <xf numFmtId="165" fontId="0" fillId="0" borderId="0" applyProtection="1" pivotButton="0" quotePrefix="0" xfId="0">
      <protection locked="0" hidden="0"/>
    </xf>
    <xf numFmtId="0" fontId="9" fillId="0" borderId="19" applyAlignment="1" pivotButton="0" quotePrefix="0" xfId="0">
      <alignment horizontal="left" vertical="top"/>
    </xf>
    <xf numFmtId="0" fontId="12" fillId="0" borderId="19" applyAlignment="1" pivotButton="0" quotePrefix="0" xfId="0">
      <alignment horizontal="left" vertical="top"/>
    </xf>
    <xf numFmtId="0" fontId="16" fillId="0" borderId="17" applyAlignment="1" pivotButton="0" quotePrefix="0" xfId="0">
      <alignment horizontal="left" vertical="top"/>
    </xf>
    <xf numFmtId="0" fontId="8" fillId="0" borderId="17" applyAlignment="1" pivotButton="0" quotePrefix="0" xfId="0">
      <alignment horizontal="left" vertical="top"/>
    </xf>
    <xf numFmtId="0" fontId="17" fillId="0" borderId="0" applyAlignment="1" pivotButton="0" quotePrefix="0" xfId="0">
      <alignment horizontal="left" vertical="top"/>
    </xf>
    <xf numFmtId="0" fontId="13" fillId="0" borderId="0" pivotButton="0" quotePrefix="0" xfId="0"/>
  </cellXfs>
  <cellStyles count="1">
    <cellStyle name="Normal" xfId="0" builtinId="0"/>
  </cellStyles>
  <dxfs count="2">
    <dxf>
      <fill>
        <patternFill patternType="solid">
          <fgColor rgb="00F8D7DA"/>
          <bgColor rgb="00F8D7DA"/>
        </patternFill>
      </fill>
    </dxf>
    <dxf>
      <fill>
        <patternFill patternType="solid">
          <fgColor rgb="00FFF3CD"/>
          <bgColor rgb="00FFF3C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corrective_actions_register_example" displayName="ep_corrective_actions_register_example" ref="A1:V7" headerRowCount="1">
  <autoFilter ref="A1:V7"/>
  <tableColumns count="22">
    <tableColumn id="1" name="NC ID"/>
    <tableColumn id="2" name="Date raised"/>
    <tableColumn id="3" name="Source"/>
    <tableColumn id="4" name="Raised by"/>
    <tableColumn id="5" name="Clause or control"/>
    <tableColumn id="6" name="Description of nonconformity"/>
    <tableColumn id="7" name="Grading"/>
    <tableColumn id="8" name="Immediate correction"/>
    <tableColumn id="9" name="Root cause"/>
    <tableColumn id="10" name="Similar issues elsewhere"/>
    <tableColumn id="11" name="Corrective action"/>
    <tableColumn id="12" name="Action owner"/>
    <tableColumn id="13" name="Target date"/>
    <tableColumn id="14" name="Status"/>
    <tableColumn id="15" name="Implementation evidence"/>
    <tableColumn id="16" name="Effectiveness check"/>
    <tableColumn id="17" name="Effectiveness result"/>
    <tableColumn id="18" name="Closure date"/>
    <tableColumn id="19" name="Evidence reference"/>
    <tableColumn id="20" name="Flag: Overdue">
      <calculatedColumnFormula>IF(AND([@[Target date]]&lt;&gt;"",[@[Target date]]&lt;TODAY(),NOT(OR(LOWER([@Status])="abgeschlossen",LOWER([@Status])="accepted",LOWER([@Status])="aceptado",LOWER([@Status])="akzeptiert",LOWER([@Status])="approved",LOWER([@Status])="aprobado",LOWER([@Status])="cerrado",LOWER([@Status])="closed",LOWER([@Status])="completado",LOWER([@Status])="complete",LOWER([@Status])="completed",LOWER([@Status])="completo",LOWER([@Status])="done",LOWER([@Status])="erledigt",LOWER([@Status])="freigegeben",LOWER([@Status])="genehmigt",LOWER([@Status])="geschlossen",LOWER([@Status])="hecho",LOWER([@Status])="vollständig"))),"Yes","")</calculatedColumnFormula>
    </tableColumn>
    <tableColumn id="21" name="Flag: Missing Owner">
      <calculatedColumnFormula>IF([@[Action owner]]="","Yes","")</calculatedColumnFormula>
    </tableColumn>
    <tableColumn id="22" name="Flag: Missing Evidence">
      <calculatedColumnFormula>IF([@[Implementation evidence]]="","Yes","")</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ep_corrective_actions_register_working" displayName="ep_corrective_actions_register_working" ref="A1:V2" headerRowCount="1">
  <autoFilter ref="A1:V2"/>
  <tableColumns count="22">
    <tableColumn id="1" name="NC ID"/>
    <tableColumn id="2" name="Date raised"/>
    <tableColumn id="3" name="Source"/>
    <tableColumn id="4" name="Raised by"/>
    <tableColumn id="5" name="Clause or control"/>
    <tableColumn id="6" name="Description of nonconformity"/>
    <tableColumn id="7" name="Grading"/>
    <tableColumn id="8" name="Immediate correction"/>
    <tableColumn id="9" name="Root cause"/>
    <tableColumn id="10" name="Similar issues elsewhere"/>
    <tableColumn id="11" name="Corrective action"/>
    <tableColumn id="12" name="Action owner"/>
    <tableColumn id="13" name="Target date"/>
    <tableColumn id="14" name="Status"/>
    <tableColumn id="15" name="Implementation evidence"/>
    <tableColumn id="16" name="Effectiveness check"/>
    <tableColumn id="17" name="Effectiveness result"/>
    <tableColumn id="18" name="Closure date"/>
    <tableColumn id="19" name="Evidence reference"/>
    <tableColumn id="20" name="Flag: Overdue">
      <calculatedColumnFormula>IF(AND([@[Target date]]&lt;&gt;"",[@[Target date]]&lt;TODAY(),NOT(OR(LOWER([@Status])="abgeschlossen",LOWER([@Status])="accepted",LOWER([@Status])="aceptado",LOWER([@Status])="akzeptiert",LOWER([@Status])="approved",LOWER([@Status])="aprobado",LOWER([@Status])="cerrado",LOWER([@Status])="closed",LOWER([@Status])="completado",LOWER([@Status])="complete",LOWER([@Status])="completed",LOWER([@Status])="completo",LOWER([@Status])="done",LOWER([@Status])="erledigt",LOWER([@Status])="freigegeben",LOWER([@Status])="genehmigt",LOWER([@Status])="geschlossen",LOWER([@Status])="hecho",LOWER([@Status])="vollständig"))),"Yes","")</calculatedColumnFormula>
    </tableColumn>
    <tableColumn id="21" name="Flag: Missing Owner">
      <calculatedColumnFormula>IF([@[Action owner]]="","Yes","")</calculatedColumnFormula>
    </tableColumn>
    <tableColumn id="22" name="Flag: Missing Evidence">
      <calculatedColumnFormula>IF([@[Implementation evidence]]="","Yes","")</calculatedColumnFormula>
    </tableColumn>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table" Target="/xl/tables/table1.xml" Id="rId1"/></Relationships>
</file>

<file path=xl/worksheets/_rels/sheet5.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Corrective Actions Register</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51" customHeight="1" s="23">
      <c r="A8" s="43" t="inlineStr">
        <is>
          <t>This example tracks Arcfield nonconformities, corrections, root causes, corrective actions, effectiveness checks, ownership, deadlines, closure and evidence. Rows are the 11 September 2026 operating sample of the certified Arcfield Platform ISMS in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CAR</t>
        </is>
      </c>
      <c r="C13" s="34" t="n"/>
      <c r="D13" s="34" t="n"/>
    </row>
    <row r="14">
      <c r="A14" s="48" t="inlineStr">
        <is>
          <t>Asset type</t>
        </is>
      </c>
      <c r="B14" s="38" t="inlineStr">
        <is>
          <t>Register</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ISMS Manager</t>
        </is>
      </c>
      <c r="C18" s="34" t="n"/>
      <c r="D18" s="34" t="n"/>
    </row>
    <row r="19" ht="14.25" customHeight="1" s="23">
      <c r="A19" s="48" t="inlineStr">
        <is>
          <t>Approver</t>
        </is>
      </c>
      <c r="B19" s="38" t="inlineStr">
        <is>
          <t>Top Management</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7"/>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Register every nonconformity and significant improvement action.</t>
        </is>
      </c>
    </row>
    <row r="4" s="23">
      <c r="A4" s="52" t="inlineStr">
        <is>
          <t>Record the immediate correction separately from the root-cause corrective action.</t>
        </is>
      </c>
    </row>
    <row r="5" s="23">
      <c r="A5" s="52" t="inlineStr">
        <is>
          <t>Identify root cause before closing the action.</t>
        </is>
      </c>
    </row>
    <row r="6" s="23">
      <c r="A6" s="52" t="inlineStr">
        <is>
          <t>Link implementation evidence.</t>
        </is>
      </c>
    </row>
    <row r="7" s="23">
      <c r="A7" s="52" t="inlineStr">
        <is>
          <t>Perform and document an effectiveness check before final closure.</t>
        </is>
      </c>
    </row>
    <row r="8" s="23">
      <c r="A8" s="52" t="inlineStr">
        <is>
          <t>Escalate overdue or ineffective actions to management review.</t>
        </is>
      </c>
    </row>
    <row r="9" s="23">
      <c r="A9" s="52" t="inlineStr">
        <is>
          <t>Use sheets ending in “Ex” as read-only examples. Enter live data only on the matching “Wk” (Working) sheets.</t>
        </is>
      </c>
    </row>
    <row r="10" s="23">
      <c r="A10" s="52" t="inlineStr">
        <is>
          <t>Every operative list is an Excel Table with frozen headers and filters. Add new rows on the next empty worksheet row beneath the table so Excel expands it — do not leave blank rows inside the table.</t>
        </is>
      </c>
    </row>
    <row r="11" s="23">
      <c r="A11" s="52" t="inlineStr">
        <is>
          <t>Where a column offers a dropdown, choose a value from the list (Status, Owner role, Priority, Severity, Likelihood, Impact, Applicability, Evidence Status, Review Result). Do not invent free-text variants.</t>
        </is>
      </c>
    </row>
    <row r="12" s="23">
      <c r="A12" s="52" t="inlineStr">
        <is>
          <t>Enter dates as YYYY-MM-DD. Date columns are validated and formatted accordingly.</t>
        </is>
      </c>
    </row>
    <row r="13" s="23">
      <c r="A13" s="52" t="inlineStr">
        <is>
          <t>Review the Flag columns (Overdue, Review Due, Missing Owner, Missing Evidence). They calculate automatically and highlight gaps for follow-up.</t>
        </is>
      </c>
    </row>
    <row r="14" s="23">
      <c r="A14" s="52" t="inlineStr">
        <is>
          <t>Keep Cover, Legal, Book, Lists and Metadata unchanged. System sheets are protected on purpose.</t>
        </is>
      </c>
    </row>
    <row r="15" s="23">
      <c r="A15" s="52" t="inlineStr">
        <is>
          <t>Do not close an action until Evidence reference and effectiveness checks are filled; watch Missing Evidence / Overdue flags on the Working sheet.</t>
        </is>
      </c>
    </row>
    <row r="16" s="23"/>
    <row r="17" ht="66" customHeight="1" s="23">
      <c r="A17" s="53" t="inlineStr">
        <is>
          <t>💡 Hint: Do not close an action until implementation evidence and an effectiveness check are recorded.
Book reference: Building the ISMS, Context of the Organization (Clause 4)</t>
        </is>
      </c>
      <c r="B17" s="54" t="n"/>
      <c r="C17" s="54" t="n"/>
      <c r="D17" s="54" t="n"/>
    </row>
  </sheetData>
  <mergeCells count="1">
    <mergeCell ref="A17:D17"/>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1"/>
  </sheetPr>
  <dimension ref="A1:V7"/>
  <sheetViews>
    <sheetView workbookViewId="0">
      <pane ySplit="1" topLeftCell="A2" activePane="bottomLeft" state="frozen"/>
      <selection pane="bottomLeft" activeCell="A1" sqref="A1"/>
    </sheetView>
  </sheetViews>
  <sheetFormatPr baseColWidth="8" defaultRowHeight="15"/>
  <cols>
    <col width="14" bestFit="1" customWidth="1" style="23" min="1" max="1"/>
    <col width="13" bestFit="1" customWidth="1" style="23" min="2" max="4"/>
    <col width="19" bestFit="1" customWidth="1" style="23" min="3" max="3"/>
    <col width="18" bestFit="1" customWidth="1" style="23" min="4" max="4"/>
    <col width="31" bestFit="1" customWidth="1" style="23" min="5" max="6"/>
    <col width="42" bestFit="1" customWidth="1" style="23" min="6" max="6"/>
    <col width="21" bestFit="1" customWidth="1" style="23" min="7" max="7"/>
    <col width="42" bestFit="1" customWidth="1" style="23" min="8" max="8"/>
    <col width="42" bestFit="1" customWidth="1" style="23" min="9" max="9"/>
    <col width="42" bestFit="1" customWidth="1" style="23" min="10" max="10"/>
    <col width="42" bestFit="1" customWidth="1" style="23" min="11" max="11"/>
    <col width="23" bestFit="1" customWidth="1" style="23" min="12" max="12"/>
    <col width="13" bestFit="1" customWidth="1" style="23" min="13" max="13"/>
    <col width="21" bestFit="1" customWidth="1" style="23" min="14" max="14"/>
    <col width="42" bestFit="1" customWidth="1" style="23" min="15" max="15"/>
    <col width="42" bestFit="1" customWidth="1" style="23" min="16" max="16"/>
    <col width="22" bestFit="1" customWidth="1" style="23" min="17" max="17"/>
    <col width="14" bestFit="1" customWidth="1" style="23" min="18" max="18"/>
    <col width="20" bestFit="1" customWidth="1" style="23" min="19" max="19"/>
    <col width="42" bestFit="1" customWidth="1" style="23" min="20" max="20"/>
    <col width="22" bestFit="1" customWidth="1" style="23" min="21" max="21"/>
    <col width="24" bestFit="1" customWidth="1" style="23" min="22" max="22"/>
  </cols>
  <sheetData>
    <row r="1" s="23">
      <c r="A1" s="55" t="inlineStr">
        <is>
          <t>NC ID</t>
        </is>
      </c>
      <c r="B1" s="55" t="inlineStr">
        <is>
          <t>Date raised</t>
        </is>
      </c>
      <c r="C1" s="55" t="inlineStr">
        <is>
          <t>Source</t>
        </is>
      </c>
      <c r="D1" s="55" t="inlineStr">
        <is>
          <t>Raised by</t>
        </is>
      </c>
      <c r="E1" s="55" t="inlineStr">
        <is>
          <t>Clause or control</t>
        </is>
      </c>
      <c r="F1" s="55" t="inlineStr">
        <is>
          <t>Description of nonconformity</t>
        </is>
      </c>
      <c r="G1" s="55" t="inlineStr">
        <is>
          <t>Grading</t>
        </is>
      </c>
      <c r="H1" s="55" t="inlineStr">
        <is>
          <t>Immediate correction</t>
        </is>
      </c>
      <c r="I1" s="55" t="inlineStr">
        <is>
          <t>Root cause</t>
        </is>
      </c>
      <c r="J1" s="55" t="inlineStr">
        <is>
          <t>Similar issues elsewhere</t>
        </is>
      </c>
      <c r="K1" s="55" t="inlineStr">
        <is>
          <t>Corrective action</t>
        </is>
      </c>
      <c r="L1" s="55" t="inlineStr">
        <is>
          <t>Action owner</t>
        </is>
      </c>
      <c r="M1" s="55" t="inlineStr">
        <is>
          <t>Target date</t>
        </is>
      </c>
      <c r="N1" s="55" t="inlineStr">
        <is>
          <t>Status</t>
        </is>
      </c>
      <c r="O1" s="55" t="inlineStr">
        <is>
          <t>Implementation evidence</t>
        </is>
      </c>
      <c r="P1" s="55" t="inlineStr">
        <is>
          <t>Effectiveness check</t>
        </is>
      </c>
      <c r="Q1" s="55" t="inlineStr">
        <is>
          <t>Effectiveness result</t>
        </is>
      </c>
      <c r="R1" s="55" t="inlineStr">
        <is>
          <t>Closure date</t>
        </is>
      </c>
      <c r="S1" s="55" t="inlineStr">
        <is>
          <t>Evidence reference</t>
        </is>
      </c>
      <c r="T1" s="56" t="inlineStr">
        <is>
          <t>Flag: Overdue</t>
        </is>
      </c>
      <c r="U1" s="56" t="inlineStr">
        <is>
          <t>Flag: Missing Owner</t>
        </is>
      </c>
      <c r="V1" s="56" t="inlineStr">
        <is>
          <t>Flag: Missing Evidence</t>
        </is>
      </c>
    </row>
    <row r="2" s="23">
      <c r="A2" s="57" t="inlineStr">
        <is>
          <t>CAR-001</t>
        </is>
      </c>
      <c r="B2" s="58" t="inlineStr">
        <is>
          <t>2026-08-05</t>
        </is>
      </c>
      <c r="C2" s="57" t="inlineStr">
        <is>
          <t>Internal audit</t>
        </is>
      </c>
      <c r="D2" s="57" t="inlineStr">
        <is>
          <t>Internal Auditor</t>
        </is>
      </c>
      <c r="E2" s="57" t="inlineStr">
        <is>
          <t>Clause 9.2</t>
        </is>
      </c>
      <c r="F2" s="57" t="inlineStr">
        <is>
          <t>Audit evidence for privileged access review was incomplete for two production systems.</t>
        </is>
      </c>
      <c r="G2" s="57" t="inlineStr">
        <is>
          <t>Minor nonconformity</t>
        </is>
      </c>
      <c r="H2" s="57" t="inlineStr">
        <is>
          <t>Collected missing access review exports for the sampled systems.</t>
        </is>
      </c>
      <c r="I2" s="57" t="inlineStr">
        <is>
          <t>Access review checklist did not require evidence attachment before closure.</t>
        </is>
      </c>
      <c r="J2" s="57" t="inlineStr">
        <is>
          <t>Checked identity provider and source repository; no further missing exports found.</t>
        </is>
      </c>
      <c r="K2" s="57" t="inlineStr">
        <is>
          <t>Update access review procedure and require evidence attachment before review closure.</t>
        </is>
      </c>
      <c r="L2" s="57" t="inlineStr">
        <is>
          <t>IT Operations Manager</t>
        </is>
      </c>
      <c r="M2" s="58" t="inlineStr">
        <is>
          <t>2026-09-15</t>
        </is>
      </c>
      <c r="N2" s="57" t="inlineStr">
        <is>
          <t>In progress</t>
        </is>
      </c>
      <c r="O2" s="57" t="inlineStr">
        <is>
          <t>Draft ARR review procedure update</t>
        </is>
      </c>
      <c r="P2" s="57" t="inlineStr">
        <is>
          <t>Verify next quarterly review has evidence attached before sign-off.</t>
        </is>
      </c>
      <c r="Q2" s="57" t="inlineStr">
        <is>
          <t>Pending</t>
        </is>
      </c>
      <c r="R2" s="58" t="inlineStr"/>
      <c r="S2" s="57" t="inlineStr">
        <is>
          <t>CAR-001-ACC-REV</t>
        </is>
      </c>
      <c r="T2" s="59">
        <f>IF(AND($M2&lt;&gt;"",$M2&lt;TODAY(),NOT(OR(LOWER($N2)="abgeschlossen",LOWER($N2)="accepted",LOWER($N2)="aceptado",LOWER($N2)="akzeptiert",LOWER($N2)="approved",LOWER($N2)="aprobado",LOWER($N2)="cerrado",LOWER($N2)="closed",LOWER($N2)="completado",LOWER($N2)="complete",LOWER($N2)="completed",LOWER($N2)="completo",LOWER($N2)="done",LOWER($N2)="erledigt",LOWER($N2)="freigegeben",LOWER($N2)="genehmigt",LOWER($N2)="geschlossen",LOWER($N2)="hecho",LOWER($N2)="vollständig"))),"Yes","")</f>
        <v/>
      </c>
      <c r="U2" s="59">
        <f>IF($L2="","Yes","")</f>
        <v/>
      </c>
      <c r="V2" s="59">
        <f>IF($O2="","Yes","")</f>
        <v/>
      </c>
    </row>
    <row r="3" s="23">
      <c r="A3" s="57" t="inlineStr">
        <is>
          <t>CAR-002</t>
        </is>
      </c>
      <c r="B3" s="58" t="inlineStr">
        <is>
          <t>2026-08-10</t>
        </is>
      </c>
      <c r="C3" s="57" t="inlineStr">
        <is>
          <t>Incident</t>
        </is>
      </c>
      <c r="D3" s="57" t="inlineStr">
        <is>
          <t>Incident Manager</t>
        </is>
      </c>
      <c r="E3" s="57" t="inlineStr">
        <is>
          <t>A.5.24</t>
        </is>
      </c>
      <c r="F3" s="57" t="inlineStr">
        <is>
          <t>Incident communication checklist was not used during a low-severity security event.</t>
        </is>
      </c>
      <c r="G3" s="57" t="inlineStr">
        <is>
          <t>Observation</t>
        </is>
      </c>
      <c r="H3" s="57" t="inlineStr">
        <is>
          <t>Completed retrospective communication log for the event.</t>
        </is>
      </c>
      <c r="I3" s="57" t="inlineStr">
        <is>
          <t>Incident runbook link was missing from the support escalation page.</t>
        </is>
      </c>
      <c r="J3" s="57" t="inlineStr">
        <is>
          <t>Reviewed three other runbooks; links were present.</t>
        </is>
      </c>
      <c r="K3" s="57" t="inlineStr">
        <is>
          <t>Add runbook link to escalation page and brief support leads.</t>
        </is>
      </c>
      <c r="L3" s="57" t="inlineStr">
        <is>
          <t>Incident Manager</t>
        </is>
      </c>
      <c r="M3" s="58" t="inlineStr">
        <is>
          <t>2026-09-05</t>
        </is>
      </c>
      <c r="N3" s="57" t="inlineStr">
        <is>
          <t>Implemented</t>
        </is>
      </c>
      <c r="O3" s="57" t="inlineStr">
        <is>
          <t>IR-RB-2026 update and support briefing record</t>
        </is>
      </c>
      <c r="P3" s="57" t="inlineStr">
        <is>
          <t>Confirm checklist use in next incident simulation.</t>
        </is>
      </c>
      <c r="Q3" s="57" t="inlineStr">
        <is>
          <t>Not due</t>
        </is>
      </c>
      <c r="R3" s="58" t="inlineStr"/>
      <c r="S3" s="57" t="inlineStr">
        <is>
          <t>CAR-002-IR</t>
        </is>
      </c>
      <c r="T3" s="59">
        <f>IF(AND($M3&lt;&gt;"",$M3&lt;TODAY(),NOT(OR(LOWER($N3)="abgeschlossen",LOWER($N3)="accepted",LOWER($N3)="aceptado",LOWER($N3)="akzeptiert",LOWER($N3)="approved",LOWER($N3)="aprobado",LOWER($N3)="cerrado",LOWER($N3)="closed",LOWER($N3)="completado",LOWER($N3)="complete",LOWER($N3)="completed",LOWER($N3)="completo",LOWER($N3)="done",LOWER($N3)="erledigt",LOWER($N3)="freigegeben",LOWER($N3)="genehmigt",LOWER($N3)="geschlossen",LOWER($N3)="hecho",LOWER($N3)="vollständig"))),"Yes","")</f>
        <v/>
      </c>
      <c r="U3" s="59">
        <f>IF($L3="","Yes","")</f>
        <v/>
      </c>
      <c r="V3" s="59">
        <f>IF($O3="","Yes","")</f>
        <v/>
      </c>
    </row>
    <row r="4" s="23">
      <c r="A4" s="57" t="inlineStr">
        <is>
          <t>CAR-003</t>
        </is>
      </c>
      <c r="B4" s="58" t="inlineStr">
        <is>
          <t>2026-07-22</t>
        </is>
      </c>
      <c r="C4" s="57" t="inlineStr">
        <is>
          <t>Management review</t>
        </is>
      </c>
      <c r="D4" s="57" t="inlineStr">
        <is>
          <t>Top Management</t>
        </is>
      </c>
      <c r="E4" s="57" t="inlineStr">
        <is>
          <t>Clause 7.2</t>
        </is>
      </c>
      <c r="F4" s="57" t="inlineStr">
        <is>
          <t>Competence evidence for two control owners was outdated.</t>
        </is>
      </c>
      <c r="G4" s="57" t="inlineStr">
        <is>
          <t>Minor nonconformity</t>
        </is>
      </c>
      <c r="H4" s="57" t="inlineStr">
        <is>
          <t>Scheduled refresher training for affected roles.</t>
        </is>
      </c>
      <c r="I4" s="57" t="inlineStr">
        <is>
          <t>Training register did not trigger reminders before competence evidence expiry.</t>
        </is>
      </c>
      <c r="J4" s="57" t="inlineStr">
        <is>
          <t>Reviewed all control owner records; two additional reminders created.</t>
        </is>
      </c>
      <c r="K4" s="57" t="inlineStr">
        <is>
          <t>Add expiry date and reminder column to competence matrix.</t>
        </is>
      </c>
      <c r="L4" s="57" t="inlineStr">
        <is>
          <t>HR Manager</t>
        </is>
      </c>
      <c r="M4" s="58" t="inlineStr">
        <is>
          <t>2026-08-25</t>
        </is>
      </c>
      <c r="N4" s="57" t="inlineStr">
        <is>
          <t>Effectiveness check</t>
        </is>
      </c>
      <c r="O4" s="57" t="inlineStr">
        <is>
          <t>CMTP-2026-Q3 updated with reminder dates</t>
        </is>
      </c>
      <c r="P4" s="57" t="inlineStr">
        <is>
          <t>Verify reminders triggered for September training renewals.</t>
        </is>
      </c>
      <c r="Q4" s="57" t="inlineStr">
        <is>
          <t>Pending</t>
        </is>
      </c>
      <c r="R4" s="58" t="inlineStr"/>
      <c r="S4" s="57" t="inlineStr">
        <is>
          <t>CAR-003-CMTP</t>
        </is>
      </c>
      <c r="T4" s="59">
        <f>IF(AND($M4&lt;&gt;"",$M4&lt;TODAY(),NOT(OR(LOWER($N4)="abgeschlossen",LOWER($N4)="accepted",LOWER($N4)="aceptado",LOWER($N4)="akzeptiert",LOWER($N4)="approved",LOWER($N4)="aprobado",LOWER($N4)="cerrado",LOWER($N4)="closed",LOWER($N4)="completado",LOWER($N4)="complete",LOWER($N4)="completed",LOWER($N4)="completo",LOWER($N4)="done",LOWER($N4)="erledigt",LOWER($N4)="freigegeben",LOWER($N4)="genehmigt",LOWER($N4)="geschlossen",LOWER($N4)="hecho",LOWER($N4)="vollständig"))),"Yes","")</f>
        <v/>
      </c>
      <c r="U4" s="59">
        <f>IF($L4="","Yes","")</f>
        <v/>
      </c>
      <c r="V4" s="59">
        <f>IF($O4="","Yes","")</f>
        <v/>
      </c>
    </row>
    <row r="5" s="23">
      <c r="A5" s="57" t="inlineStr">
        <is>
          <t>CAR-004</t>
        </is>
      </c>
      <c r="B5" s="58" t="inlineStr">
        <is>
          <t>2026-06-30</t>
        </is>
      </c>
      <c r="C5" s="57" t="inlineStr">
        <is>
          <t>Supplier review</t>
        </is>
      </c>
      <c r="D5" s="57" t="inlineStr">
        <is>
          <t>Supplier Manager</t>
        </is>
      </c>
      <c r="E5" s="57" t="inlineStr">
        <is>
          <t>A.5.20</t>
        </is>
      </c>
      <c r="F5" s="57" t="inlineStr">
        <is>
          <t>One critical supplier agreement lacked explicit breach-notification timing.</t>
        </is>
      </c>
      <c r="G5" s="57" t="inlineStr">
        <is>
          <t>Improvement</t>
        </is>
      </c>
      <c r="H5" s="57" t="inlineStr">
        <is>
          <t>Added interim manual notification requirement to supplier file.</t>
        </is>
      </c>
      <c r="I5" s="57" t="inlineStr">
        <is>
          <t>Contract review checklist did not include breach-notification timing.</t>
        </is>
      </c>
      <c r="J5" s="57" t="inlineStr">
        <is>
          <t>Checked top five suppliers; one similar gap found and logged separately.</t>
        </is>
      </c>
      <c r="K5" s="57" t="inlineStr">
        <is>
          <t>Update supplier security clause checklist and request contract addendum.</t>
        </is>
      </c>
      <c r="L5" s="57" t="inlineStr">
        <is>
          <t>Supplier Manager</t>
        </is>
      </c>
      <c r="M5" s="58" t="inlineStr">
        <is>
          <t>2026-09-30</t>
        </is>
      </c>
      <c r="N5" s="57" t="inlineStr">
        <is>
          <t>In progress</t>
        </is>
      </c>
      <c r="O5" s="57" t="inlineStr">
        <is>
          <t>CSS-2026-001 checklist update</t>
        </is>
      </c>
      <c r="P5" s="57" t="inlineStr">
        <is>
          <t>Confirm clause included in renewed agreement.</t>
        </is>
      </c>
      <c r="Q5" s="57" t="inlineStr">
        <is>
          <t>Pending</t>
        </is>
      </c>
      <c r="R5" s="58" t="inlineStr"/>
      <c r="S5" s="57" t="inlineStr">
        <is>
          <t>CAR-004-SUP</t>
        </is>
      </c>
      <c r="T5" s="59">
        <f>IF(AND($M5&lt;&gt;"",$M5&lt;TODAY(),NOT(OR(LOWER($N5)="abgeschlossen",LOWER($N5)="accepted",LOWER($N5)="aceptado",LOWER($N5)="akzeptiert",LOWER($N5)="approved",LOWER($N5)="aprobado",LOWER($N5)="cerrado",LOWER($N5)="closed",LOWER($N5)="completado",LOWER($N5)="complete",LOWER($N5)="completed",LOWER($N5)="completo",LOWER($N5)="done",LOWER($N5)="erledigt",LOWER($N5)="freigegeben",LOWER($N5)="genehmigt",LOWER($N5)="geschlossen",LOWER($N5)="hecho",LOWER($N5)="vollständig"))),"Yes","")</f>
        <v/>
      </c>
      <c r="U5" s="59">
        <f>IF($L5="","Yes","")</f>
        <v/>
      </c>
      <c r="V5" s="59">
        <f>IF($O5="","Yes","")</f>
        <v/>
      </c>
    </row>
    <row r="6" s="23">
      <c r="A6" s="57" t="inlineStr">
        <is>
          <t>CAR-005</t>
        </is>
      </c>
      <c r="B6" s="58" t="inlineStr">
        <is>
          <t>2026-05-18</t>
        </is>
      </c>
      <c r="C6" s="57" t="inlineStr">
        <is>
          <t>Monitoring</t>
        </is>
      </c>
      <c r="D6" s="57" t="inlineStr">
        <is>
          <t>Security Lead</t>
        </is>
      </c>
      <c r="E6" s="57" t="inlineStr">
        <is>
          <t>A.8.8</t>
        </is>
      </c>
      <c r="F6" s="57" t="inlineStr">
        <is>
          <t>Critical vulnerability remediation exceeded the defined SLA by three business days.</t>
        </is>
      </c>
      <c r="G6" s="57" t="inlineStr">
        <is>
          <t>Minor nonconformity</t>
        </is>
      </c>
      <c r="H6" s="57" t="inlineStr">
        <is>
          <t>Patch deployed and vulnerability rescanned successfully.</t>
        </is>
      </c>
      <c r="I6" s="57" t="inlineStr">
        <is>
          <t>Patch owner was not assigned when the alert was triaged.</t>
        </is>
      </c>
      <c r="J6" s="57" t="inlineStr">
        <is>
          <t>Reviewed last 20 high and critical findings; no repeat pattern found.</t>
        </is>
      </c>
      <c r="K6" s="57" t="inlineStr">
        <is>
          <t>Require owner assignment during vulnerability triage.</t>
        </is>
      </c>
      <c r="L6" s="57" t="inlineStr">
        <is>
          <t>Security Lead</t>
        </is>
      </c>
      <c r="M6" s="58" t="inlineStr">
        <is>
          <t>2026-06-15</t>
        </is>
      </c>
      <c r="N6" s="57" t="inlineStr">
        <is>
          <t>Closed</t>
        </is>
      </c>
      <c r="O6" s="57" t="inlineStr">
        <is>
          <t>VULN-2026-Q2 triage workflow updated</t>
        </is>
      </c>
      <c r="P6" s="57" t="inlineStr">
        <is>
          <t>Next three critical findings had owners assigned within one business day.</t>
        </is>
      </c>
      <c r="Q6" s="57" t="inlineStr">
        <is>
          <t>Effective</t>
        </is>
      </c>
      <c r="R6" s="58" t="inlineStr">
        <is>
          <t>2026-07-20</t>
        </is>
      </c>
      <c r="S6" s="57" t="inlineStr">
        <is>
          <t>CAR-005-VULN</t>
        </is>
      </c>
      <c r="T6" s="59">
        <f>IF(AND($M6&lt;&gt;"",$M6&lt;TODAY(),NOT(OR(LOWER($N6)="abgeschlossen",LOWER($N6)="accepted",LOWER($N6)="aceptado",LOWER($N6)="akzeptiert",LOWER($N6)="approved",LOWER($N6)="aprobado",LOWER($N6)="cerrado",LOWER($N6)="closed",LOWER($N6)="completado",LOWER($N6)="complete",LOWER($N6)="completed",LOWER($N6)="completo",LOWER($N6)="done",LOWER($N6)="erledigt",LOWER($N6)="freigegeben",LOWER($N6)="genehmigt",LOWER($N6)="geschlossen",LOWER($N6)="hecho",LOWER($N6)="vollständig"))),"Yes","")</f>
        <v/>
      </c>
      <c r="U6" s="59">
        <f>IF($L6="","Yes","")</f>
        <v/>
      </c>
      <c r="V6" s="59">
        <f>IF($O6="","Yes","")</f>
        <v/>
      </c>
    </row>
    <row r="7" s="23">
      <c r="A7" s="57" t="inlineStr">
        <is>
          <t>CAR-2026-027</t>
        </is>
      </c>
      <c r="B7" s="58" t="inlineStr">
        <is>
          <t>2026-08-22</t>
        </is>
      </c>
      <c r="C7" s="57" t="inlineStr">
        <is>
          <t>Incident</t>
        </is>
      </c>
      <c r="D7" s="57" t="inlineStr">
        <is>
          <t>Incident Manager</t>
        </is>
      </c>
      <c r="E7" s="57" t="inlineStr">
        <is>
          <t>A.8.9, A.8.32, A.5.15, A.5.37</t>
        </is>
      </c>
      <c r="F7" s="57" t="inlineStr">
        <is>
          <t>IL-005: Manual change outside the standard deployment workflow. Internal draft articles were world-readable for 12 minutes. No confirmed Arcfield Platform customer PII exposure.</t>
        </is>
      </c>
      <c r="G7" s="57" t="inlineStr">
        <is>
          <t>Minor nonconformity</t>
        </is>
      </c>
      <c r="H7" s="57" t="inlineStr">
        <is>
          <t>Permission reverted and access logs preserved.</t>
        </is>
      </c>
      <c r="I7" s="57" t="inlineStr">
        <is>
          <t>Manual change outside the standard deployment workflow</t>
        </is>
      </c>
      <c r="J7" s="57" t="inlineStr">
        <is>
          <t>Storage ACL changes in support and backup buckets reviewed; CYB-CLM-2026-001 denied.</t>
        </is>
      </c>
      <c r="K7" s="57" t="inlineStr">
        <is>
          <t>Require peer approval in the deployment workflow for storage ACL changes; do not treat cyber insurance as a substitute control.</t>
        </is>
      </c>
      <c r="L7" s="57" t="inlineStr">
        <is>
          <t>Engineering Lead</t>
        </is>
      </c>
      <c r="M7" s="58" t="inlineStr">
        <is>
          <t>2026-10-15</t>
        </is>
      </c>
      <c r="N7" s="57" t="inlineStr">
        <is>
          <t>In progress</t>
        </is>
      </c>
      <c r="O7" s="57" t="inlineStr">
        <is>
          <t>CHG-POST-2026-0822 plus workflow draft</t>
        </is>
      </c>
      <c r="P7" s="57" t="inlineStr">
        <is>
          <t>Next storage-permission change uses the approved pipeline.</t>
        </is>
      </c>
      <c r="Q7" s="57" t="inlineStr">
        <is>
          <t>Pending</t>
        </is>
      </c>
      <c r="R7" s="58" t="inlineStr"/>
      <c r="S7" s="57" t="inlineStr">
        <is>
          <t>CHG-POST-2026-0822</t>
        </is>
      </c>
      <c r="T7" s="59">
        <f>IF(AND($M7&lt;&gt;"",$M7&lt;TODAY(),NOT(OR(LOWER($N7)="abgeschlossen",LOWER($N7)="accepted",LOWER($N7)="aceptado",LOWER($N7)="akzeptiert",LOWER($N7)="approved",LOWER($N7)="aprobado",LOWER($N7)="cerrado",LOWER($N7)="closed",LOWER($N7)="completado",LOWER($N7)="complete",LOWER($N7)="completed",LOWER($N7)="completo",LOWER($N7)="done",LOWER($N7)="erledigt",LOWER($N7)="freigegeben",LOWER($N7)="genehmigt",LOWER($N7)="geschlossen",LOWER($N7)="hecho",LOWER($N7)="vollständig"))),"Yes","")</f>
        <v/>
      </c>
      <c r="U7" s="59">
        <f>IF($L7="","Yes","")</f>
        <v/>
      </c>
      <c r="V7" s="59">
        <f>IF($O7="","Yes","")</f>
        <v/>
      </c>
    </row>
  </sheetData>
  <sheetProtection selectLockedCells="0" selectUnlockedCells="0" sheet="1" objects="0" insertRows="1" insertHyperlinks="1" autoFilter="1" scenarios="0" formatColumns="1" deleteColumns="1" insertColumns="1" pivotTables="1" deleteRows="1" formatCells="1" formatRows="1" sort="1"/>
  <conditionalFormatting sqref="T2:T200">
    <cfRule type="expression" priority="1" dxfId="0">
      <formula>T2="Yes"</formula>
    </cfRule>
  </conditionalFormatting>
  <conditionalFormatting sqref="U2:U200">
    <cfRule type="expression" priority="2" dxfId="1">
      <formula>U2="Yes"</formula>
    </cfRule>
  </conditionalFormatting>
  <conditionalFormatting sqref="V2:V200">
    <cfRule type="expression" priority="3" dxfId="1">
      <formula>V2="Yes"</formula>
    </cfRule>
  </conditionalFormatting>
  <dataValidations count="5">
    <dataValidation sqref="B2:B200" showDropDown="0" showInputMessage="0" showErrorMessage="0" allowBlank="1" errorTitle="Invalid date" error="Enter a valid date." type="date"/>
    <dataValidation sqref="L2:L200" showDropDown="0" showInputMessage="0" showErrorMessage="0" allowBlank="0" errorTitle="Invalid value" error="Select a value from the list." type="list">
      <formula1>Lists!$A$2:$A$11</formula1>
    </dataValidation>
    <dataValidation sqref="M2:M200" showDropDown="0" showInputMessage="0" showErrorMessage="0" allowBlank="1" errorTitle="Invalid date" error="Enter a valid date." type="date"/>
    <dataValidation sqref="N2:N200" showDropDown="0" showInputMessage="0" showErrorMessage="0" allowBlank="0" errorTitle="Invalid value" error="Select a value from the list." type="list">
      <formula1>Lists!$B$2:$B$7</formula1>
    </dataValidation>
    <dataValidation sqref="R2:R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5.xml><?xml version="1.0" encoding="utf-8"?>
<worksheet xmlns="http://schemas.openxmlformats.org/spreadsheetml/2006/main">
  <sheetPr>
    <outlinePr applyStyles="0" summaryBelow="1" summaryRight="1" showOutlineSymbols="1"/>
    <pageSetUpPr autoPageBreaks="1" fitToPage="1"/>
  </sheetPr>
  <dimension ref="A1:V3"/>
  <sheetViews>
    <sheetView workbookViewId="0">
      <pane ySplit="1" topLeftCell="A2" activePane="bottomLeft" state="frozen"/>
      <selection pane="bottomLeft" activeCell="A1" sqref="A1"/>
    </sheetView>
  </sheetViews>
  <sheetFormatPr baseColWidth="8" defaultRowHeight="15"/>
  <cols>
    <col width="10" bestFit="1" customWidth="1" style="23" min="1" max="1"/>
    <col width="13" bestFit="1" customWidth="1" style="23" min="2" max="4"/>
    <col width="10" bestFit="1" customWidth="1" style="23" min="3" max="3"/>
    <col width="11" bestFit="1" customWidth="1" style="23" min="4" max="4"/>
    <col width="19" bestFit="1" customWidth="1" style="23" min="5" max="6"/>
    <col width="30" bestFit="1" customWidth="1" style="23" min="6" max="6"/>
    <col width="10" bestFit="1" customWidth="1" style="23" min="7" max="7"/>
    <col width="22" bestFit="1" customWidth="1" style="23" min="8" max="8"/>
    <col width="12" bestFit="1" customWidth="1" style="23" min="9" max="9"/>
    <col width="26" bestFit="1" customWidth="1" style="23" min="10" max="10"/>
    <col width="19" bestFit="1" customWidth="1" style="23" min="11" max="11"/>
    <col width="14" bestFit="1" customWidth="1" style="23" min="12" max="12"/>
    <col width="13" bestFit="1" customWidth="1" style="23" min="13" max="13"/>
    <col width="10" bestFit="1" customWidth="1" style="23" min="14" max="14"/>
    <col width="25" bestFit="1" customWidth="1" style="23" min="15" max="15"/>
    <col width="21" bestFit="1" customWidth="1" style="23" min="16" max="16"/>
    <col width="22" bestFit="1" customWidth="1" style="23" min="17" max="17"/>
    <col width="14" bestFit="1" customWidth="1" style="23" min="18" max="18"/>
    <col width="20" bestFit="1" customWidth="1" style="23" min="19" max="19"/>
    <col width="42" bestFit="1" customWidth="1" style="23" min="20" max="20"/>
    <col width="22" bestFit="1" customWidth="1" style="23" min="21" max="21"/>
    <col width="24" bestFit="1" customWidth="1" style="23" min="22" max="22"/>
  </cols>
  <sheetData>
    <row r="1" s="23">
      <c r="A1" s="55" t="inlineStr">
        <is>
          <t>NC ID</t>
        </is>
      </c>
      <c r="B1" s="55" t="inlineStr">
        <is>
          <t>Date raised</t>
        </is>
      </c>
      <c r="C1" s="55" t="inlineStr">
        <is>
          <t>Source</t>
        </is>
      </c>
      <c r="D1" s="55" t="inlineStr">
        <is>
          <t>Raised by</t>
        </is>
      </c>
      <c r="E1" s="55" t="inlineStr">
        <is>
          <t>Clause or control</t>
        </is>
      </c>
      <c r="F1" s="55" t="inlineStr">
        <is>
          <t>Description of nonconformity</t>
        </is>
      </c>
      <c r="G1" s="55" t="inlineStr">
        <is>
          <t>Grading</t>
        </is>
      </c>
      <c r="H1" s="55" t="inlineStr">
        <is>
          <t>Immediate correction</t>
        </is>
      </c>
      <c r="I1" s="55" t="inlineStr">
        <is>
          <t>Root cause</t>
        </is>
      </c>
      <c r="J1" s="55" t="inlineStr">
        <is>
          <t>Similar issues elsewhere</t>
        </is>
      </c>
      <c r="K1" s="55" t="inlineStr">
        <is>
          <t>Corrective action</t>
        </is>
      </c>
      <c r="L1" s="55" t="inlineStr">
        <is>
          <t>Action owner</t>
        </is>
      </c>
      <c r="M1" s="55" t="inlineStr">
        <is>
          <t>Target date</t>
        </is>
      </c>
      <c r="N1" s="55" t="inlineStr">
        <is>
          <t>Status</t>
        </is>
      </c>
      <c r="O1" s="55" t="inlineStr">
        <is>
          <t>Implementation evidence</t>
        </is>
      </c>
      <c r="P1" s="55" t="inlineStr">
        <is>
          <t>Effectiveness check</t>
        </is>
      </c>
      <c r="Q1" s="55" t="inlineStr">
        <is>
          <t>Effectiveness result</t>
        </is>
      </c>
      <c r="R1" s="55" t="inlineStr">
        <is>
          <t>Closure date</t>
        </is>
      </c>
      <c r="S1" s="55" t="inlineStr">
        <is>
          <t>Evidence reference</t>
        </is>
      </c>
      <c r="T1" s="56" t="inlineStr">
        <is>
          <t>Flag: Overdue</t>
        </is>
      </c>
      <c r="U1" s="56" t="inlineStr">
        <is>
          <t>Flag: Missing Owner</t>
        </is>
      </c>
      <c r="V1" s="56" t="inlineStr">
        <is>
          <t>Flag: Missing Evidence</t>
        </is>
      </c>
    </row>
    <row r="2" s="23">
      <c r="A2" s="60" t="n"/>
      <c r="B2" s="61" t="n"/>
      <c r="C2" s="60" t="n"/>
      <c r="D2" s="60" t="n"/>
      <c r="E2" s="62" t="n"/>
      <c r="F2" s="62" t="n"/>
      <c r="G2" s="62" t="n"/>
      <c r="H2" s="62" t="n"/>
      <c r="I2" s="62" t="n"/>
      <c r="J2" s="62" t="n"/>
      <c r="K2" s="62" t="n"/>
      <c r="L2" s="62" t="n"/>
      <c r="M2" s="63" t="n"/>
      <c r="N2" s="62" t="n"/>
      <c r="O2" s="62" t="n"/>
      <c r="P2" s="62" t="n"/>
      <c r="Q2" s="62" t="n"/>
      <c r="R2" s="63" t="n"/>
      <c r="S2" s="62" t="n"/>
      <c r="T2" s="59">
        <f>IF(AND($M2&lt;&gt;"",$M2&lt;TODAY(),NOT(OR(LOWER($N2)="abgeschlossen",LOWER($N2)="accepted",LOWER($N2)="aceptado",LOWER($N2)="akzeptiert",LOWER($N2)="approved",LOWER($N2)="aprobado",LOWER($N2)="cerrado",LOWER($N2)="closed",LOWER($N2)="completado",LOWER($N2)="complete",LOWER($N2)="completed",LOWER($N2)="completo",LOWER($N2)="done",LOWER($N2)="erledigt",LOWER($N2)="freigegeben",LOWER($N2)="genehmigt",LOWER($N2)="geschlossen",LOWER($N2)="hecho",LOWER($N2)="vollständig"))),"Yes","")</f>
        <v/>
      </c>
      <c r="U2" s="59">
        <f>IF($L2="","Yes","")</f>
        <v/>
      </c>
      <c r="V2" s="59">
        <f>IF($O2="","Yes","")</f>
        <v/>
      </c>
    </row>
    <row r="3">
      <c r="A3" s="9" t="n"/>
      <c r="B3" s="9" t="n"/>
      <c r="C3" s="9" t="n"/>
      <c r="D3" s="9" t="n"/>
    </row>
  </sheetData>
  <conditionalFormatting sqref="T2:T200">
    <cfRule type="expression" priority="1" dxfId="0">
      <formula>T2="Yes"</formula>
    </cfRule>
  </conditionalFormatting>
  <conditionalFormatting sqref="U2:U200">
    <cfRule type="expression" priority="2" dxfId="1">
      <formula>U2="Yes"</formula>
    </cfRule>
  </conditionalFormatting>
  <conditionalFormatting sqref="V2:V200">
    <cfRule type="expression" priority="3" dxfId="1">
      <formula>V2="Yes"</formula>
    </cfRule>
  </conditionalFormatting>
  <dataValidations count="5">
    <dataValidation sqref="B2:B200" showDropDown="0" showInputMessage="0" showErrorMessage="0" allowBlank="1" errorTitle="Invalid date" error="Enter a valid date." type="date"/>
    <dataValidation sqref="L2:L200" showDropDown="0" showInputMessage="0" showErrorMessage="0" allowBlank="0" errorTitle="Invalid value" error="Select a value from the list." type="list">
      <formula1>Lists!$A$2:$A$11</formula1>
    </dataValidation>
    <dataValidation sqref="M2:M200" showDropDown="0" showInputMessage="0" showErrorMessage="0" allowBlank="1" errorTitle="Invalid date" error="Enter a valid date." type="date"/>
    <dataValidation sqref="N2:N200" showDropDown="0" showInputMessage="0" showErrorMessage="0" allowBlank="0" errorTitle="Invalid value" error="Select a value from the list." type="list">
      <formula1>Lists!$B$2:$B$7</formula1>
    </dataValidation>
    <dataValidation sqref="R2:R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E13"/>
  <sheetViews>
    <sheetView showGridLines="0" workbookViewId="0">
      <selection activeCell="A1" sqref="A1"/>
    </sheetView>
  </sheetViews>
  <sheetFormatPr baseColWidth="8" defaultRowHeight="15"/>
  <cols>
    <col width="38" bestFit="1" customWidth="1" style="23" min="1" max="1"/>
    <col width="48" bestFit="1" customWidth="1" style="23" min="2" max="2"/>
    <col width="10" bestFit="1" customWidth="1" style="23" min="3" max="3"/>
    <col width="10" bestFit="1" customWidth="1" style="23" min="4" max="4"/>
    <col width="10" bestFit="1" customWidth="1" style="23" min="5" max="5"/>
  </cols>
  <sheetData>
    <row r="1" s="23">
      <c r="A1" s="51" t="inlineStr">
        <is>
          <t>Closure decision</t>
        </is>
      </c>
    </row>
    <row r="2" s="23"/>
    <row r="3" s="23">
      <c r="A3" s="64" t="inlineStr">
        <is>
          <t>Field</t>
        </is>
      </c>
      <c r="B3" s="64" t="inlineStr">
        <is>
          <t>Value</t>
        </is>
      </c>
    </row>
    <row r="4" s="23">
      <c r="A4" s="65" t="inlineStr">
        <is>
          <t>Review result</t>
        </is>
      </c>
      <c r="B4" s="65" t="inlineStr">
        <is>
          <t>Controlled with two open actions and one effectiveness check pending</t>
        </is>
      </c>
    </row>
    <row r="5" s="23">
      <c r="A5" s="65" t="inlineStr">
        <is>
          <t>Open actions</t>
        </is>
      </c>
      <c r="B5" s="65" t="inlineStr">
        <is>
          <t>2</t>
        </is>
      </c>
    </row>
    <row r="6" s="23">
      <c r="A6" s="65" t="inlineStr">
        <is>
          <t>Overdue actions</t>
        </is>
      </c>
      <c r="B6" s="65" t="inlineStr">
        <is>
          <t>0</t>
        </is>
      </c>
    </row>
    <row r="7" s="23">
      <c r="A7" s="65" t="inlineStr">
        <is>
          <t>Actions awaiting effectiveness check</t>
        </is>
      </c>
      <c r="B7" s="65" t="inlineStr">
        <is>
          <t>1</t>
        </is>
      </c>
    </row>
    <row r="8" s="23">
      <c r="A8" s="65" t="inlineStr">
        <is>
          <t>Closed actions</t>
        </is>
      </c>
      <c r="B8" s="65" t="inlineStr">
        <is>
          <t>1</t>
        </is>
      </c>
    </row>
    <row r="9" s="23">
      <c r="A9" s="65" t="inlineStr">
        <is>
          <t>Reviewed by</t>
        </is>
      </c>
      <c r="B9" s="65" t="inlineStr">
        <is>
          <t>ISMS Manager</t>
        </is>
      </c>
    </row>
    <row r="10" s="23">
      <c r="A10" s="65" t="inlineStr">
        <is>
          <t>Decision date</t>
        </is>
      </c>
      <c r="B10" s="65" t="inlineStr">
        <is>
          <t>2026-08-29</t>
        </is>
      </c>
    </row>
    <row r="11" s="23">
      <c r="A11" s="65" t="inlineStr">
        <is>
          <t>Evidence reference</t>
        </is>
      </c>
      <c r="B11" s="65" t="inlineStr">
        <is>
          <t>CAR-REVIEW-2026-Q3</t>
        </is>
      </c>
    </row>
    <row r="12" s="23"/>
    <row r="13" ht="51" customHeight="1" s="23">
      <c r="A13" s="53" t="inlineStr">
        <is>
          <t>💡 Hint: Summarize whether corrective actions are controlled and whether management escalation is needed.
Book reference: Building the ISMS, Context of the Organization (Clause 4)</t>
        </is>
      </c>
      <c r="B13" s="54" t="n"/>
      <c r="C13" s="54" t="n"/>
      <c r="D13" s="54" t="n"/>
    </row>
    <row r="14" s="23"/>
  </sheetData>
  <mergeCells count="1">
    <mergeCell ref="A13:D13"/>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7.xml><?xml version="1.0" encoding="utf-8"?>
<worksheet xmlns="http://schemas.openxmlformats.org/spreadsheetml/2006/main">
  <sheetPr>
    <outlinePr applyStyles="0" summaryBelow="1" summaryRight="1" showOutlineSymbols="1"/>
    <pageSetUpPr autoPageBreaks="1" fitToPage="1"/>
  </sheetPr>
  <dimension ref="A1:E12"/>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27001:2022](https://www.iso.org/standard/82875.html) — Normative source this artifact implements or cites.</t>
        </is>
      </c>
    </row>
    <row r="5" s="23">
      <c r="A5" s="52" t="inlineStr">
        <is>
          <t>[ISO/IEC 27001:2022 10.1](https://www.iso.org/standard/82875.html) — Normative source this artifact implements or cites.</t>
        </is>
      </c>
    </row>
    <row r="6" s="23">
      <c r="A6" s="52" t="inlineStr">
        <is>
          <t>[Building the ISMS, Context of the Organization (Clause 4)](https://www.amazon.com/dp/9789908983448) — Primary operating chapter for this companion artifact.</t>
        </is>
      </c>
    </row>
    <row r="7" s="23">
      <c r="A7" s="52" t="inlineStr">
        <is>
          <t>[Building the ISMS, Context of the Organization (Clause 4)](https://www.amazon.com/dp/9789908983448) — Primary operating chapter for this companion artifact.</t>
        </is>
      </c>
    </row>
    <row r="8" s="23">
      <c r="A8" s="52" t="inlineStr">
        <is>
          <t>[Building the ISMS, Planning, Risk &amp; Objectives (Clause 6)](https://www.amazon.com/dp/9789908983448) — Documented information, review and version discipline.</t>
        </is>
      </c>
    </row>
    <row r="9" s="23">
      <c r="A9" s="52" t="inlineStr">
        <is>
          <t>[ISO Information Security Objectives (Building the ISMS, Information Security Policies &amp; Risk Management)](https://www.amazon.com/dp/9789908983448) — Interface record. Cite this Document Control version; do not copy this file into that record.</t>
        </is>
      </c>
    </row>
    <row r="10" s="23">
      <c r="A10" s="52" t="inlineStr">
        <is>
          <t>[CMTP Competence Matrix and Training Plan (Building the ISMS, Security Awareness &amp; Training Programs)](https://www.amazon.com/dp/9789908983448) — Interface record. Cite this Document Control version; do not copy this file into that record.</t>
        </is>
      </c>
    </row>
    <row r="11" s="23">
      <c r="A11" s="52" t="inlineStr">
        <is>
          <t>[ARR Access Rights Register (Secure Engineering, Access Control &amp; Identity Management)](https://www.amazon.com/dp/9789908983455) — Interface record. Cite this Document Control version; do not copy this file into that record.</t>
        </is>
      </c>
    </row>
    <row r="12" s="23">
      <c r="A12" s="52" t="inlineStr">
        <is>
          <t>[CSS Contract Security Schedule (Building the ISMS, HR Security: Screening, Onboarding &amp; Offboarding)](https://www.amazon.com/dp/9789908983448) — Interface record. Cite this Document Control version; do not copy this file into that record.</t>
        </is>
      </c>
    </row>
    <row r="13"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8.xml><?xml version="1.0" encoding="utf-8"?>
<worksheet xmlns="http://schemas.openxmlformats.org/spreadsheetml/2006/main">
  <sheetPr>
    <outlinePr applyStyles="0" summaryBelow="1" summaryRight="1" showOutlineSymbols="1"/>
    <pageSetUpPr autoPageBreaks="1" fitToPage="1"/>
  </sheetPr>
  <dimension ref="A1:F10"/>
  <sheetViews>
    <sheetView workbookViewId="0">
      <pane ySplit="3" topLeftCell="A4" activePane="bottomLeft" state="frozen"/>
      <selection pane="bottomLeft" activeCell="A1" sqref="A1"/>
    </sheetView>
  </sheetViews>
  <sheetFormatPr baseColWidth="8" defaultRowHeight="15"/>
  <cols>
    <col width="48" bestFit="1" customWidth="1" style="23" min="1" max="1"/>
    <col width="20" bestFit="1" customWidth="1" style="23" min="2" max="2"/>
    <col width="32" bestFit="1" customWidth="1" style="23" min="3" max="3"/>
    <col width="25" bestFit="1" customWidth="1" style="23" min="4" max="4"/>
    <col width="48" bestFit="1" customWidth="1" style="23" min="5" max="5"/>
    <col width="16" bestFit="1" customWidth="1" style="23" min="6" max="6"/>
  </cols>
  <sheetData>
    <row r="1" s="23">
      <c r="A1" s="66" t="inlineStr">
        <is>
          <t>Traceability — CAR</t>
        </is>
      </c>
    </row>
    <row r="2" s="23"/>
    <row r="3" s="23">
      <c r="A3" s="55" t="inlineStr">
        <is>
          <t>Chain Step</t>
        </is>
      </c>
      <c r="B3" s="55" t="inlineStr">
        <is>
          <t>Expected ID Column</t>
        </is>
      </c>
      <c r="C3" s="55" t="inlineStr">
        <is>
          <t>Found On Sheet</t>
        </is>
      </c>
      <c r="D3" s="55" t="inlineStr">
        <is>
          <t>Sample Header</t>
        </is>
      </c>
      <c r="E3" s="55" t="inlineStr">
        <is>
          <t>Rows With ID</t>
        </is>
      </c>
      <c r="F3" s="55" t="inlineStr">
        <is>
          <t>Orphan Risk</t>
        </is>
      </c>
    </row>
    <row r="4" s="23">
      <c r="A4" s="34" t="inlineStr">
        <is>
          <t>Risk</t>
        </is>
      </c>
      <c r="B4" s="34" t="inlineStr">
        <is>
          <t>risk_id</t>
        </is>
      </c>
      <c r="C4" s="34" t="inlineStr">
        <is>
          <t>—</t>
        </is>
      </c>
      <c r="D4" s="34" t="inlineStr">
        <is>
          <t>—</t>
        </is>
      </c>
      <c r="E4" s="34" t="n">
        <v>0</v>
      </c>
      <c r="F4" s="34" t="inlineStr">
        <is>
          <t>Missing column</t>
        </is>
      </c>
    </row>
    <row r="5" s="23">
      <c r="A5" s="34" t="inlineStr">
        <is>
          <t>Treatment</t>
        </is>
      </c>
      <c r="B5" s="34" t="inlineStr">
        <is>
          <t>treatment_id</t>
        </is>
      </c>
      <c r="C5" s="34" t="inlineStr">
        <is>
          <t>—</t>
        </is>
      </c>
      <c r="D5" s="34" t="inlineStr">
        <is>
          <t>—</t>
        </is>
      </c>
      <c r="E5" s="34" t="n">
        <v>0</v>
      </c>
      <c r="F5" s="34" t="inlineStr">
        <is>
          <t>Missing column</t>
        </is>
      </c>
    </row>
    <row r="6" s="23">
      <c r="A6" s="67" t="inlineStr">
        <is>
          <t>Control</t>
        </is>
      </c>
      <c r="B6" s="34" t="inlineStr">
        <is>
          <t>control_id</t>
        </is>
      </c>
      <c r="C6" s="34" t="inlineStr">
        <is>
          <t>Corrective actions register Wk</t>
        </is>
      </c>
      <c r="D6" s="34" t="inlineStr">
        <is>
          <t>Clause or control</t>
        </is>
      </c>
      <c r="E6" s="34">
        <f>COUNTA('Corrective actions register Wk'!E2:E500)</f>
        <v/>
      </c>
      <c r="F6" s="34" t="inlineStr">
        <is>
          <t>OK</t>
        </is>
      </c>
    </row>
    <row r="7" s="23">
      <c r="A7" s="34" t="inlineStr">
        <is>
          <t>SoA</t>
        </is>
      </c>
      <c r="B7" s="34" t="inlineStr">
        <is>
          <t>soa_id</t>
        </is>
      </c>
      <c r="C7" s="34" t="inlineStr">
        <is>
          <t>—</t>
        </is>
      </c>
      <c r="D7" s="34" t="inlineStr">
        <is>
          <t>—</t>
        </is>
      </c>
      <c r="E7" s="34" t="n">
        <v>0</v>
      </c>
      <c r="F7" s="34" t="inlineStr">
        <is>
          <t>Missing column</t>
        </is>
      </c>
    </row>
    <row r="8" s="23">
      <c r="A8" s="34" t="inlineStr">
        <is>
          <t>Evidence</t>
        </is>
      </c>
      <c r="B8" s="34" t="inlineStr">
        <is>
          <t>evidence_id</t>
        </is>
      </c>
      <c r="C8" s="34" t="inlineStr">
        <is>
          <t>Corrective actions register Wk</t>
        </is>
      </c>
      <c r="D8" s="34" t="inlineStr">
        <is>
          <t>Implementation evidence</t>
        </is>
      </c>
      <c r="E8" s="34">
        <f>COUNTA('Corrective actions register Wk'!O2:O500)</f>
        <v/>
      </c>
      <c r="F8" s="34" t="inlineStr">
        <is>
          <t>OK</t>
        </is>
      </c>
    </row>
    <row r="9" s="23">
      <c r="A9" s="34" t="inlineStr">
        <is>
          <t>Action</t>
        </is>
      </c>
      <c r="B9" s="34" t="inlineStr">
        <is>
          <t>action_id</t>
        </is>
      </c>
      <c r="C9" s="34" t="inlineStr">
        <is>
          <t>Corrective actions register Wk</t>
        </is>
      </c>
      <c r="D9" s="34" t="inlineStr">
        <is>
          <t>NC ID</t>
        </is>
      </c>
      <c r="E9" s="34">
        <f>COUNTA('Corrective actions register Wk'!A2:A500)</f>
        <v/>
      </c>
      <c r="F9" s="34" t="inlineStr">
        <is>
          <t>OK</t>
        </is>
      </c>
    </row>
    <row r="10" s="23">
      <c r="A10" s="68" t="inlineStr">
        <is>
          <t>Chain: Risk → Treatment → Control → SoA → Evidence → Action</t>
        </is>
      </c>
    </row>
  </sheetData>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worksheet>
</file>

<file path=xl/worksheets/sheet9.xml><?xml version="1.0" encoding="utf-8"?>
<worksheet xmlns="http://schemas.openxmlformats.org/spreadsheetml/2006/main">
  <sheetPr>
    <outlinePr applyStyles="0" summaryBelow="1" summaryRight="1" showOutlineSymbols="1"/>
    <pageSetUpPr autoPageBreaks="1" fitToPage="0"/>
  </sheetPr>
  <dimension ref="A1:B11"/>
  <sheetViews>
    <sheetView zoomScale="100" workbookViewId="0">
      <selection activeCell="A1" activeCellId="0" sqref="A1"/>
    </sheetView>
  </sheetViews>
  <sheetFormatPr baseColWidth="8" defaultRowHeight="15"/>
  <sheetData>
    <row r="1">
      <c r="A1" s="69" t="inlineStr">
        <is>
          <t>domain.owner</t>
        </is>
      </c>
      <c r="B1" s="69" t="inlineStr">
        <is>
          <t>domain.status.generic</t>
        </is>
      </c>
    </row>
    <row r="2">
      <c r="A2" t="inlineStr">
        <is>
          <t>ISMS Manager</t>
        </is>
      </c>
      <c r="B2" t="inlineStr">
        <is>
          <t>Draft</t>
        </is>
      </c>
    </row>
    <row r="3">
      <c r="A3" t="inlineStr">
        <is>
          <t>Control Owner</t>
        </is>
      </c>
      <c r="B3" t="inlineStr">
        <is>
          <t>In Progress</t>
        </is>
      </c>
    </row>
    <row r="4">
      <c r="A4" t="inlineStr">
        <is>
          <t>Risk Owner</t>
        </is>
      </c>
      <c r="B4" t="inlineStr">
        <is>
          <t>Under Review</t>
        </is>
      </c>
    </row>
    <row r="5">
      <c r="A5" t="inlineStr">
        <is>
          <t>Process Owner</t>
        </is>
      </c>
      <c r="B5" t="inlineStr">
        <is>
          <t>Approved</t>
        </is>
      </c>
    </row>
    <row r="6">
      <c r="A6" t="inlineStr">
        <is>
          <t>Asset Owner</t>
        </is>
      </c>
      <c r="B6" t="inlineStr">
        <is>
          <t>Closed</t>
        </is>
      </c>
    </row>
    <row r="7">
      <c r="A7" t="inlineStr">
        <is>
          <t>IT Security</t>
        </is>
      </c>
      <c r="B7" t="inlineStr">
        <is>
          <t>Deferred</t>
        </is>
      </c>
    </row>
    <row r="8">
      <c r="A8" t="inlineStr">
        <is>
          <t>HR</t>
        </is>
      </c>
    </row>
    <row r="9">
      <c r="A9" t="inlineStr">
        <is>
          <t>Legal</t>
        </is>
      </c>
    </row>
    <row r="10">
      <c r="A10" t="inlineStr">
        <is>
          <t>Executive Management</t>
        </is>
      </c>
    </row>
    <row r="11">
      <c r="A11" t="inlineStr">
        <is>
          <t>Internal Audit</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0.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iso27001-software-companies-volume-1-en-premium-companion</t>
        </is>
      </c>
    </row>
    <row r="6">
      <c r="A6" t="inlineStr">
        <is>
          <t>packageVersion</t>
        </is>
      </c>
      <c r="B6" t="inlineStr">
        <is>
          <t>1.0.97</t>
        </is>
      </c>
    </row>
    <row r="7">
      <c r="A7" t="inlineStr">
        <is>
          <t>artifactId</t>
        </is>
      </c>
      <c r="B7" t="inlineStr">
        <is>
          <t>CAR</t>
        </is>
      </c>
    </row>
    <row r="8">
      <c r="A8" t="inlineStr">
        <is>
          <t>artifactTitle</t>
        </is>
      </c>
      <c r="B8" t="inlineStr">
        <is>
          <t>Corrective Actions Register</t>
        </is>
      </c>
    </row>
    <row r="9">
      <c r="A9" t="inlineStr">
        <is>
          <t>assetType</t>
        </is>
      </c>
      <c r="B9" t="inlineStr">
        <is>
          <t>Register</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Premium</t>
        </is>
      </c>
    </row>
    <row r="15">
      <c r="A15" t="inlineStr">
        <is>
          <t>releaseDate</t>
        </is>
      </c>
      <c r="B15" t="inlineStr"/>
    </row>
    <row r="16">
      <c r="A16" t="inlineStr">
        <is>
          <t>sourceChapter</t>
        </is>
      </c>
      <c r="B16" t="inlineStr">
        <is>
          <t>CURATED-019</t>
        </is>
      </c>
    </row>
    <row r="17">
      <c r="A17" t="inlineStr">
        <is>
          <t>sourceHeading</t>
        </is>
      </c>
      <c r="B17" t="inlineStr">
        <is>
          <t>Corrective Actions Register</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1.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2.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Corrective Actions Register</dc:title>
  <dc:description xmlns:dc="http://purl.org/dc/elements/1.1/">This artifact is part of the official ExportableProof Companion package issued by MessemerTech.</dc:description>
  <dc:subject xmlns:dc="http://purl.org/dc/elements/1.1/">Official ExportableProof Companion Artifact CAR</dc:subject>
  <dcterms:created xmlns:dcterms="http://purl.org/dc/terms/" xmlns:xsi="http://www.w3.org/2001/XMLSchema-instance" xsi:type="dcterms:W3CDTF">2026-09-01T06:15:13Z</dcterms:created>
  <dcterms:modified xmlns:dcterms="http://purl.org/dc/terms/" xmlns:xsi="http://www.w3.org/2001/XMLSchema-instance" xsi:type="dcterms:W3CDTF">2026-09-19T20:14:55Z</dcterms:modified>
  <cp:category>Register</cp:category>
  <cp:revision>6</cp:revision>
  <cp:keywords>ExportableProof, MessemerTech, Companion, ISO 27001</cp:keywords>
</cp:coreProperties>
</file>