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ables/table1.xml" ContentType="application/vnd.openxmlformats-officedocument.spreadsheetml.table+xml"/>
  <Override PartName="/xl/worksheets/sheet6.xml" ContentType="application/vnd.openxmlformats-officedocument.spreadsheetml.worksheet+xml"/>
  <Override PartName="/xl/tables/table2.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360" yWindow="15" windowWidth="20955" windowHeight="9720" tabRatio="600" firstSheet="0" activeTab="0" autoFilterDateGrouping="1"/>
  </bookViews>
  <sheets>
    <sheet xmlns:r="http://schemas.openxmlformats.org/officeDocument/2006/relationships" name="Cover" sheetId="1" state="visible" r:id="rId1"/>
    <sheet xmlns:r="http://schemas.openxmlformats.org/officeDocument/2006/relationships" name="Legal" sheetId="2" state="visible" r:id="rId2"/>
    <sheet xmlns:r="http://schemas.openxmlformats.org/officeDocument/2006/relationships" name="Instructions" sheetId="3" state="visible" r:id="rId3"/>
    <sheet xmlns:r="http://schemas.openxmlformats.org/officeDocument/2006/relationships" name="SoA schema" sheetId="4" state="hidden" r:id="rId4"/>
    <sheet xmlns:r="http://schemas.openxmlformats.org/officeDocument/2006/relationships" name="SoA control register Ex" sheetId="5" state="visible" r:id="rId5"/>
    <sheet xmlns:r="http://schemas.openxmlformats.org/officeDocument/2006/relationships" name="SoA control register Wk" sheetId="6" state="visible" r:id="rId6"/>
    <sheet xmlns:r="http://schemas.openxmlformats.org/officeDocument/2006/relationships" name="Coverage decision" sheetId="7" state="visible" r:id="rId7"/>
    <sheet xmlns:r="http://schemas.openxmlformats.org/officeDocument/2006/relationships" name="Evidence and records" sheetId="8" state="visible" r:id="rId8"/>
    <sheet xmlns:r="http://schemas.openxmlformats.org/officeDocument/2006/relationships" name="References" sheetId="9" state="visible" r:id="rId9"/>
    <sheet xmlns:r="http://schemas.openxmlformats.org/officeDocument/2006/relationships" name="Traceability" sheetId="10" state="visible" r:id="rId10"/>
    <sheet xmlns:r="http://schemas.openxmlformats.org/officeDocument/2006/relationships" name="Lists" sheetId="11" state="hidden" r:id="rId11"/>
    <sheet xmlns:r="http://schemas.openxmlformats.org/officeDocument/2006/relationships" name="Metadata" sheetId="12" state="hidden" r:id="rId12"/>
    <sheet xmlns:r="http://schemas.openxmlformats.org/officeDocument/2006/relationships" name="_Payload" sheetId="13" state="hidden" r:id="rId13"/>
    <sheet xmlns:r="http://schemas.openxmlformats.org/officeDocument/2006/relationships" name="_Content" sheetId="14" state="hidden" r:id="rId14"/>
  </sheets>
  <definedNames>
    <definedName name="_xlnm.Print_Area" localSheetId="0">'Cover'!$A$1:$D$24</definedName>
    <definedName name="_xlnm.Print_Area" localSheetId="1">'Legal'!$A$1:$D$4</definedName>
    <definedName name="_xlnm.Print_Area" localSheetId="2">'Instructions'!$A$1:$D$17</definedName>
    <definedName name="_xlnm.Print_Titles" localSheetId="4">'SoA control register Ex'!$1:$1</definedName>
    <definedName name="_xlnm.Print_Area" localSheetId="4">'SoA control register Ex'!$A$1:$R$94</definedName>
    <definedName name="_xlnm.Print_Titles" localSheetId="5">'SoA control register Wk'!$1:$1</definedName>
    <definedName name="_xlnm.Print_Area" localSheetId="5">'SoA control register Wk'!$A$1:$R$2</definedName>
    <definedName name="_xlnm.Print_Titles" localSheetId="6">'Coverage decision'!$1:$1</definedName>
    <definedName name="_xlnm.Print_Area" localSheetId="6">'Coverage decision'!$A$1:$D$13</definedName>
    <definedName name="_xlnm.Print_Area" localSheetId="7">'Evidence and records'!$A$1:$A$6</definedName>
    <definedName name="_xlnm.Print_Area" localSheetId="8">'References'!$A$1:$A$12</definedName>
    <definedName name="_xlnm.Print_Titles" localSheetId="9">'Traceability'!$1:$1</definedName>
    <definedName name="_xlnm.Print_Area" localSheetId="9">'Traceability'!$A$1:$F$10</definedName>
  </definedNames>
  <calcPr calcId="124519" calcMode="auto" fullCalcOnLoad="1" forceFullCalc="1"/>
</workbook>
</file>

<file path=xl/styles.xml><?xml version="1.0" encoding="utf-8"?>
<styleSheet xmlns="http://schemas.openxmlformats.org/spreadsheetml/2006/main">
  <numFmts count="2">
    <numFmt numFmtId="164" formatCode="dd/mm/yyyy"/>
    <numFmt numFmtId="165" formatCode="YYYY-MM-DD"/>
  </numFmts>
  <fonts count="18">
    <font>
      <name val="Calibri"/>
      <color theme="1"/>
      <sz val="11"/>
      <scheme val="minor"/>
    </font>
    <font>
      <name val="Arial"/>
      <b val="1"/>
      <color rgb="FF1F4E79"/>
      <sz val="20"/>
    </font>
    <font>
      <name val="Calibri"/>
      <b val="1"/>
      <color theme="4" tint="-0.249977111117893"/>
      <sz val="11"/>
      <scheme val="minor"/>
    </font>
    <font>
      <name val="Arial"/>
      <b val="1"/>
    </font>
    <font>
      <name val="Arial"/>
      <i val="1"/>
      <sz val="9"/>
    </font>
    <font>
      <name val="Calibri"/>
      <sz val="11"/>
    </font>
    <font>
      <name val="Aptos"/>
      <b val="1"/>
      <color rgb="FF366092"/>
      <sz val="18"/>
    </font>
    <font>
      <name val="Aptos"/>
      <color rgb="FF1F2328"/>
      <sz val="11"/>
    </font>
    <font>
      <name val="Aptos"/>
      <i val="1"/>
      <color rgb="FF1F2328"/>
      <sz val="10"/>
    </font>
    <font>
      <name val="Arial"/>
      <b val="1"/>
      <color rgb="00366092"/>
    </font>
    <font>
      <name val="Arial"/>
      <color rgb="001F2328"/>
    </font>
    <font>
      <name val="Consolas"/>
      <color rgb="00000000"/>
      <sz val="10"/>
    </font>
    <font>
      <name val="Aptos"/>
      <color rgb="00000000"/>
      <sz val="10"/>
    </font>
    <font>
      <name val="Aptos"/>
      <b val="1"/>
    </font>
    <font>
      <name val="Aptos"/>
      <b val="1"/>
      <color rgb="00366092"/>
      <sz val="10"/>
    </font>
    <font>
      <name val="Aptos"/>
      <i val="1"/>
      <color rgb="001F4E79"/>
      <sz val="10"/>
    </font>
    <font>
      <name val="Aptos"/>
      <b val="1"/>
      <color rgb="00366092"/>
      <sz val="14"/>
    </font>
    <font>
      <name val="Aptos"/>
      <i val="1"/>
      <color rgb="00666666"/>
    </font>
  </fonts>
  <fills count="5">
    <fill>
      <patternFill/>
    </fill>
    <fill>
      <patternFill patternType="gray125"/>
    </fill>
    <fill>
      <patternFill patternType="solid">
        <fgColor rgb="FFEAF3FF"/>
      </patternFill>
    </fill>
    <fill>
      <patternFill patternType="solid">
        <fgColor rgb="00F6F8FA"/>
      </patternFill>
    </fill>
    <fill>
      <patternFill patternType="solid">
        <fgColor rgb="00E8F0FE"/>
        <bgColor rgb="00E8F0FE"/>
      </patternFill>
    </fill>
  </fills>
  <borders count="21">
    <border>
      <left/>
      <right/>
      <top/>
      <bottom/>
      <diagonal/>
    </border>
    <border>
      <left style="thin">
        <color rgb="FFD9E2F3"/>
      </left>
      <right style="thin">
        <color rgb="FFD9E2F3"/>
      </right>
      <top style="thin">
        <color rgb="FFD9E2F3"/>
      </top>
      <bottom style="thin">
        <color rgb="FFD9E2F3"/>
      </bottom>
      <diagonal/>
    </border>
    <border>
      <left/>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bottom/>
      <diagonal/>
    </border>
    <border>
      <left/>
      <right style="thin">
        <color rgb="FFD9E2F3"/>
      </right>
      <top/>
      <bottom/>
      <diagonal/>
    </border>
    <border>
      <left style="thin">
        <color rgb="FFD9E2F3"/>
      </left>
      <right/>
      <top/>
      <bottom style="thin">
        <color rgb="FFD9E2F3"/>
      </bottom>
      <diagonal/>
    </border>
    <border>
      <left/>
      <right/>
      <top/>
      <bottom style="thin">
        <color rgb="FFD9E2F3"/>
      </bottom>
      <diagonal/>
    </border>
    <border>
      <left/>
      <right style="thin">
        <color rgb="FFD9E2F3"/>
      </right>
      <top/>
      <bottom style="thin">
        <color rgb="FFD9E2F3"/>
      </bottom>
      <diagonal/>
    </border>
    <border>
      <left style="thick">
        <color indexed="65"/>
      </left>
      <right style="thick">
        <color indexed="65"/>
      </right>
      <top style="thick">
        <color indexed="65"/>
      </top>
      <bottom style="thick">
        <color indexed="65"/>
      </bottom>
      <diagonal/>
    </border>
    <border>
      <left/>
      <right/>
      <top/>
      <bottom style="thin">
        <color rgb="FFD0D7DE"/>
      </bottom>
      <diagonal/>
    </border>
    <border>
      <left style="thin">
        <color rgb="FFD9E2F3"/>
      </left>
      <right style="thin">
        <color rgb="FFD9E2F3"/>
      </right>
      <top style="thin">
        <color rgb="FFD9E2F3"/>
      </top>
      <bottom/>
      <diagonal/>
    </border>
    <border>
      <left style="thin">
        <color rgb="00DCE3EA"/>
      </left>
      <right style="thin">
        <color rgb="00DCE3EA"/>
      </right>
      <top style="thin">
        <color rgb="00DCE3EA"/>
      </top>
      <bottom style="thin">
        <color rgb="00DCE3EA"/>
      </bottom>
    </border>
    <border>
      <bottom style="thin">
        <color rgb="00D0D7DE"/>
      </bottom>
    </border>
  </borders>
  <cellStyleXfs count="1">
    <xf numFmtId="0" fontId="0" fillId="0" borderId="0"/>
  </cellStyleXfs>
  <cellXfs count="69">
    <xf numFmtId="0" fontId="0" fillId="0" borderId="0" pivotButton="0" quotePrefix="0" xfId="0"/>
    <xf numFmtId="0" fontId="0" fillId="0" borderId="0" applyAlignment="1" pivotButton="0" quotePrefix="0" xfId="0">
      <alignment horizontal="left"/>
    </xf>
    <xf numFmtId="0" fontId="1" fillId="0" borderId="1" applyAlignment="1" pivotButton="0" quotePrefix="0" xfId="0">
      <alignment vertical="center"/>
    </xf>
    <xf numFmtId="0" fontId="0" fillId="0" borderId="2" pivotButton="0" quotePrefix="0" xfId="0"/>
    <xf numFmtId="0" fontId="0" fillId="0" borderId="3" pivotButton="0" quotePrefix="0" xfId="0"/>
    <xf numFmtId="0" fontId="0" fillId="0" borderId="4"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2" fillId="0" borderId="1" applyAlignment="1" pivotButton="0" quotePrefix="0" xfId="0">
      <alignment wrapText="1"/>
    </xf>
    <xf numFmtId="0" fontId="0" fillId="0" borderId="1" pivotButton="0" quotePrefix="0" xfId="0"/>
    <xf numFmtId="0" fontId="2" fillId="0" borderId="5" applyAlignment="1" pivotButton="0" quotePrefix="0" xfId="0">
      <alignment wrapText="1"/>
    </xf>
    <xf numFmtId="0" fontId="0" fillId="0" borderId="6" pivotButton="0" quotePrefix="0" xfId="0"/>
    <xf numFmtId="0" fontId="0" fillId="0" borderId="7" pivotButton="0" quotePrefix="0" xfId="0"/>
    <xf numFmtId="0" fontId="0" fillId="0" borderId="8" applyAlignment="1" pivotButton="0" quotePrefix="0" xfId="0">
      <alignment horizontal="left" vertical="top" wrapText="1"/>
    </xf>
    <xf numFmtId="0" fontId="0" fillId="0" borderId="9" applyAlignment="1" pivotButton="0" quotePrefix="0" xfId="0">
      <alignment horizontal="left" vertical="top" wrapText="1"/>
    </xf>
    <xf numFmtId="0" fontId="0" fillId="0" borderId="10" applyAlignment="1" pivotButton="0" quotePrefix="0" xfId="0">
      <alignment horizontal="left" vertical="top" wrapText="1"/>
    </xf>
    <xf numFmtId="0" fontId="0" fillId="0" borderId="11" applyAlignment="1" pivotButton="0" quotePrefix="0" xfId="0">
      <alignment horizontal="left" vertical="top" wrapText="1"/>
    </xf>
    <xf numFmtId="0" fontId="0" fillId="0" borderId="0" applyAlignment="1" pivotButton="0" quotePrefix="0" xfId="0">
      <alignment horizontal="left" vertical="top" wrapText="1"/>
    </xf>
    <xf numFmtId="0" fontId="0" fillId="0" borderId="12" applyAlignment="1" pivotButton="0" quotePrefix="0" xfId="0">
      <alignment horizontal="left" vertical="top" wrapText="1"/>
    </xf>
    <xf numFmtId="0" fontId="0" fillId="0" borderId="13" pivotButton="0" quotePrefix="0" xfId="0"/>
    <xf numFmtId="0" fontId="0" fillId="0" borderId="14" pivotButton="0" quotePrefix="0" xfId="0"/>
    <xf numFmtId="0" fontId="0" fillId="0" borderId="15" pivotButton="0" quotePrefix="0" xfId="0"/>
    <xf numFmtId="0" fontId="2" fillId="0" borderId="1" pivotButton="0" quotePrefix="0" xfId="0"/>
    <xf numFmtId="0" fontId="0" fillId="0" borderId="0" pivotButton="0" quotePrefix="0" xfId="0"/>
    <xf numFmtId="0" fontId="3" fillId="0" borderId="1" pivotButton="0" quotePrefix="0" xfId="0"/>
    <xf numFmtId="164" fontId="0" fillId="0" borderId="1" applyAlignment="1" pivotButton="0" quotePrefix="0" xfId="0">
      <alignment horizontal="left"/>
    </xf>
    <xf numFmtId="0" fontId="4" fillId="0" borderId="1" pivotButton="0" quotePrefix="0" xfId="0"/>
    <xf numFmtId="0" fontId="0" fillId="0" borderId="1" applyAlignment="1" pivotButton="0" quotePrefix="0" xfId="0">
      <alignment horizontal="left" vertical="top" wrapText="1"/>
    </xf>
    <xf numFmtId="0" fontId="0" fillId="0" borderId="16" applyAlignment="1" pivotButton="0" quotePrefix="0" xfId="0">
      <alignment horizontal="left" vertical="top" wrapText="1"/>
    </xf>
    <xf numFmtId="0" fontId="5" fillId="0" borderId="16" applyAlignment="1" pivotButton="0" quotePrefix="0" xfId="0">
      <alignment horizontal="left" vertical="top" wrapText="1"/>
    </xf>
    <xf numFmtId="0" fontId="1" fillId="0" borderId="1" applyAlignment="1" pivotButton="0" quotePrefix="0" xfId="0">
      <alignment vertical="center" wrapText="1"/>
    </xf>
    <xf numFmtId="0" fontId="6" fillId="0" borderId="17" applyAlignment="1" pivotButton="0" quotePrefix="0" xfId="0">
      <alignment vertical="center" wrapText="1"/>
    </xf>
    <xf numFmtId="0" fontId="7" fillId="0" borderId="17" applyAlignment="1" pivotButton="0" quotePrefix="0" xfId="0">
      <alignment vertical="top" wrapText="1"/>
    </xf>
    <xf numFmtId="0" fontId="8" fillId="2" borderId="17" applyAlignment="1" pivotButton="0" quotePrefix="0" xfId="0">
      <alignment vertical="top" wrapText="1"/>
    </xf>
    <xf numFmtId="0" fontId="0" fillId="0" borderId="0" applyAlignment="1" pivotButton="0" quotePrefix="0" xfId="0">
      <alignment horizontal="left" vertical="top"/>
    </xf>
    <xf numFmtId="0" fontId="16" fillId="0" borderId="20"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0" fillId="0" borderId="1" applyAlignment="1" pivotButton="0" quotePrefix="0" xfId="0">
      <alignment horizontal="left" vertical="top"/>
    </xf>
    <xf numFmtId="0" fontId="0" fillId="0" borderId="4" applyAlignment="1" pivotButton="0" quotePrefix="0" xfId="0">
      <alignment horizontal="left" vertical="top"/>
    </xf>
    <xf numFmtId="0" fontId="2" fillId="0" borderId="5" applyAlignment="1" pivotButton="0" quotePrefix="0" xfId="0">
      <alignment horizontal="left" vertical="top"/>
    </xf>
    <xf numFmtId="0" fontId="0" fillId="0" borderId="6" applyAlignment="1" pivotButton="0" quotePrefix="0" xfId="0">
      <alignment horizontal="left" vertical="top"/>
    </xf>
    <xf numFmtId="0" fontId="0" fillId="0" borderId="7" applyAlignment="1" pivotButton="0" quotePrefix="0" xfId="0">
      <alignment horizontal="left" vertical="top"/>
    </xf>
    <xf numFmtId="0" fontId="7" fillId="0" borderId="17" applyAlignment="1" pivotButton="0" quotePrefix="0" xfId="0">
      <alignment horizontal="left" vertical="top" wrapText="1"/>
    </xf>
    <xf numFmtId="0" fontId="0" fillId="0" borderId="17" applyAlignment="1" pivotButton="0" quotePrefix="0" xfId="0">
      <alignment horizontal="left" vertical="top" wrapText="1"/>
    </xf>
    <xf numFmtId="0" fontId="0" fillId="0" borderId="13" applyAlignment="1" pivotButton="0" quotePrefix="0" xfId="0">
      <alignment horizontal="left" vertical="top"/>
    </xf>
    <xf numFmtId="0" fontId="0" fillId="0" borderId="14" applyAlignment="1" pivotButton="0" quotePrefix="0" xfId="0">
      <alignment horizontal="left" vertical="top"/>
    </xf>
    <xf numFmtId="0" fontId="0" fillId="0" borderId="15" applyAlignment="1" pivotButton="0" quotePrefix="0" xfId="0">
      <alignment horizontal="left" vertical="top"/>
    </xf>
    <xf numFmtId="0" fontId="3" fillId="0" borderId="1" applyAlignment="1" pivotButton="0" quotePrefix="0" xfId="0">
      <alignment horizontal="left" vertical="top"/>
    </xf>
    <xf numFmtId="164" fontId="0" fillId="0" borderId="1" applyAlignment="1" pivotButton="0" quotePrefix="0" xfId="0">
      <alignment horizontal="left" vertical="top"/>
    </xf>
    <xf numFmtId="0" fontId="4" fillId="0" borderId="1" applyAlignment="1" pivotButton="0" quotePrefix="0" xfId="0">
      <alignment horizontal="left" vertical="top"/>
    </xf>
    <xf numFmtId="0" fontId="6" fillId="0" borderId="17" applyAlignment="1" pivotButton="0" quotePrefix="0" xfId="0">
      <alignment horizontal="left" vertical="top"/>
    </xf>
    <xf numFmtId="0" fontId="7" fillId="0" borderId="17" applyAlignment="1" pivotButton="0" quotePrefix="0" xfId="0">
      <alignment horizontal="left" vertical="top"/>
    </xf>
    <xf numFmtId="0" fontId="8" fillId="2" borderId="17" applyAlignment="1" pivotButton="0" quotePrefix="0" xfId="0">
      <alignment horizontal="left" vertical="top" wrapText="1"/>
    </xf>
    <xf numFmtId="0" fontId="0" fillId="0" borderId="17" pivotButton="0" quotePrefix="0" xfId="0"/>
    <xf numFmtId="0" fontId="9" fillId="0" borderId="19" applyAlignment="1" pivotButton="0" quotePrefix="0" xfId="0">
      <alignment horizontal="left" vertical="top"/>
    </xf>
    <xf numFmtId="0" fontId="10" fillId="0" borderId="19" applyAlignment="1" pivotButton="0" quotePrefix="0" xfId="0">
      <alignment horizontal="left" vertical="top"/>
    </xf>
    <xf numFmtId="0" fontId="9" fillId="3" borderId="19" applyAlignment="1" pivotButton="0" quotePrefix="0" xfId="0">
      <alignment horizontal="left" vertical="top"/>
    </xf>
    <xf numFmtId="0" fontId="14" fillId="0" borderId="0" pivotButton="0" quotePrefix="0" xfId="0"/>
    <xf numFmtId="0" fontId="10" fillId="0" borderId="19" applyAlignment="1" applyProtection="1" pivotButton="0" quotePrefix="0" xfId="0">
      <alignment horizontal="left" vertical="top"/>
      <protection locked="0" hidden="0"/>
    </xf>
    <xf numFmtId="165" fontId="10" fillId="0" borderId="19" applyAlignment="1" applyProtection="1" pivotButton="0" quotePrefix="0" xfId="0">
      <alignment horizontal="left" vertical="top"/>
      <protection locked="0" hidden="0"/>
    </xf>
    <xf numFmtId="0" fontId="15" fillId="4" borderId="0" pivotButton="0" quotePrefix="0" xfId="0"/>
    <xf numFmtId="0" fontId="0" fillId="0" borderId="1" applyProtection="1" pivotButton="0" quotePrefix="0" xfId="0">
      <protection locked="0" hidden="0"/>
    </xf>
    <xf numFmtId="0" fontId="0" fillId="0" borderId="0" applyProtection="1" pivotButton="0" quotePrefix="0" xfId="0">
      <protection locked="0" hidden="0"/>
    </xf>
    <xf numFmtId="165" fontId="0" fillId="0" borderId="0" applyProtection="1" pivotButton="0" quotePrefix="0" xfId="0">
      <protection locked="0" hidden="0"/>
    </xf>
    <xf numFmtId="0" fontId="16" fillId="0" borderId="17" applyAlignment="1" pivotButton="0" quotePrefix="0" xfId="0">
      <alignment horizontal="left" vertical="top"/>
    </xf>
    <xf numFmtId="0" fontId="8" fillId="0" borderId="17" applyAlignment="1" pivotButton="0" quotePrefix="0" xfId="0">
      <alignment horizontal="left" vertical="top"/>
    </xf>
    <xf numFmtId="0" fontId="17" fillId="0" borderId="0" applyAlignment="1" pivotButton="0" quotePrefix="0" xfId="0">
      <alignment horizontal="left" vertical="top"/>
    </xf>
    <xf numFmtId="0" fontId="13" fillId="0" borderId="0" pivotButton="0" quotePrefix="0" xfId="0"/>
  </cellXfs>
  <cellStyles count="1">
    <cellStyle name="Normal" xfId="0" builtinId="0"/>
  </cellStyles>
  <dxfs count="1">
    <dxf>
      <fill>
        <patternFill patternType="solid">
          <fgColor rgb="00FFF3CD"/>
          <bgColor rgb="00FFF3CD"/>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6400797" cy="1600197"/>
    <pic>
      <nvPicPr>
        <cNvPr id="665338575" name=""/>
        <cNvPicPr>
          <a:picLocks xmlns:a="http://schemas.openxmlformats.org/drawingml/2006/main" noChangeAspect="1"/>
        </cNvPicPr>
      </nvPicPr>
      <blipFill rotWithShape="1">
        <a:blip xmlns:a="http://schemas.openxmlformats.org/drawingml/2006/main" xmlns:r="http://schemas.openxmlformats.org/officeDocument/2006/relationships" r:embed="rId1"/>
        <a:stretch xmlns:a="http://schemas.openxmlformats.org/drawingml/2006/main">
          <a:fillRect/>
        </a:stretch>
      </blipFill>
      <spPr bwMode="auto">
        <a:xfrm xmlns:a="http://schemas.openxmlformats.org/drawingml/2006/main" rot="0" flipH="0" flipV="0">
          <a:off x="0" y="0"/>
          <a:ext cx="6400797" cy="1600197"/>
        </a:xfrm>
        <a:prstGeom xmlns:a="http://schemas.openxmlformats.org/drawingml/2006/main" prst="rect">
          <avLst/>
        </a:prstGeom>
        <a:ln xmlns:a="http://schemas.openxmlformats.org/drawingml/2006/main">
          <a:prstDash val="solid"/>
        </a:ln>
      </spPr>
    </pic>
    <clientData/>
  </oneCellAnchor>
</wsDr>
</file>

<file path=xl/tables/table1.xml><?xml version="1.0" encoding="utf-8"?>
<table xmlns="http://schemas.openxmlformats.org/spreadsheetml/2006/main" id="1" name="ep_soa_control_register_example" displayName="ep_soa_control_register_example" ref="A1:R94" headerRowCount="1">
  <autoFilter ref="A1:R94"/>
  <tableColumns count="18">
    <tableColumn id="1" name="Control ID"/>
    <tableColumn id="2" name="Control name"/>
    <tableColumn id="3" name="Theme"/>
    <tableColumn id="4" name="Applicability"/>
    <tableColumn id="5" name="Applicability justification"/>
    <tableColumn id="6" name="Risk linkage"/>
    <tableColumn id="7" name="Treatment linkage"/>
    <tableColumn id="8" name="Implementation status"/>
    <tableColumn id="9" name="Control owner"/>
    <tableColumn id="10" name="Evidence status"/>
    <tableColumn id="11" name="Evidence reference"/>
    <tableColumn id="12" name="Last review date"/>
    <tableColumn id="13" name="Next review date"/>
    <tableColumn id="14" name="Decision status"/>
    <tableColumn id="15" name="Notes"/>
    <tableColumn id="16" name="Flag: Review Due">
      <calculatedColumnFormula>IF(AND([@[Last review date]]&lt;&gt;"",[@[Last review date]]&lt;=TODAY()+30,[@[Last review date]]&gt;=TODAY()),"Yes","")</calculatedColumnFormula>
    </tableColumn>
    <tableColumn id="17" name="Flag: Missing Owner">
      <calculatedColumnFormula>IF([@[Control owner]]="","Yes","")</calculatedColumnFormula>
    </tableColumn>
    <tableColumn id="18" name="Flag: Missing Evidence">
      <calculatedColumnFormula>IF([@[Evidence reference]]="","Yes","")</calculatedColumnFormula>
    </tableColumn>
  </tableColumns>
  <tableStyleInfo name="TableStyleMedium2" showFirstColumn="0" showLastColumn="0" showRowStripes="1" showColumnStripes="0"/>
</table>
</file>

<file path=xl/tables/table2.xml><?xml version="1.0" encoding="utf-8"?>
<table xmlns="http://schemas.openxmlformats.org/spreadsheetml/2006/main" id="2" name="ep_soa_control_register_working" displayName="ep_soa_control_register_working" ref="A1:R2" headerRowCount="1">
  <autoFilter ref="A1:R2"/>
  <tableColumns count="18">
    <tableColumn id="1" name="Control ID"/>
    <tableColumn id="2" name="Control name"/>
    <tableColumn id="3" name="Theme"/>
    <tableColumn id="4" name="Applicability"/>
    <tableColumn id="5" name="Applicability justification"/>
    <tableColumn id="6" name="Risk linkage"/>
    <tableColumn id="7" name="Treatment linkage"/>
    <tableColumn id="8" name="Implementation status"/>
    <tableColumn id="9" name="Control owner"/>
    <tableColumn id="10" name="Evidence status"/>
    <tableColumn id="11" name="Evidence reference"/>
    <tableColumn id="12" name="Last review date"/>
    <tableColumn id="13" name="Next review date"/>
    <tableColumn id="14" name="Decision status"/>
    <tableColumn id="15" name="Notes"/>
    <tableColumn id="16" name="Flag: Review Due">
      <calculatedColumnFormula>IF(AND([@[Last review date]]&lt;&gt;"",[@[Last review date]]&lt;=TODAY()+30,[@[Last review date]]&gt;=TODAY()),"Yes","")</calculatedColumnFormula>
    </tableColumn>
    <tableColumn id="17" name="Flag: Missing Owner">
      <calculatedColumnFormula>IF([@[Control owner]]="","Yes","")</calculatedColumnFormula>
    </tableColumn>
    <tableColumn id="18" name="Flag: Missing Evidence">
      <calculatedColumnFormula>IF([@[Evidence reference]]="","Yes","")</calculatedColumnFormula>
    </tableColumn>
  </tableColumns>
  <tableStyleInfo name="TableStyleMedium2" showFirstColumn="0" showLastColumn="0" showRowStripes="1" showColumnStripes="0"/>
</tabl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5.xml.rels><Relationships xmlns="http://schemas.openxmlformats.org/package/2006/relationships"><Relationship Type="http://schemas.openxmlformats.org/officeDocument/2006/relationships/table" Target="/xl/tables/table1.xml" Id="rId1"/></Relationships>
</file>

<file path=xl/worksheets/_rels/sheet6.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applyStyles="0" summaryBelow="1" summaryRight="1" showOutlineSymbols="1"/>
    <pageSetUpPr autoPageBreaks="1" fitToPage="1"/>
  </sheetPr>
  <dimension ref="A1:D24"/>
  <sheetViews>
    <sheetView showGridLines="0" zoomScale="100" workbookViewId="0">
      <selection activeCell="A1" activeCellId="0" sqref="A1"/>
    </sheetView>
  </sheetViews>
  <sheetFormatPr baseColWidth="8" defaultRowHeight="14.25"/>
  <cols>
    <col width="18" customWidth="1" style="23" min="1" max="1"/>
    <col width="38" customWidth="1" style="23" min="2" max="4"/>
    <col width="18" customWidth="1" style="23" min="3" max="3"/>
    <col width="38" customWidth="1" style="23" min="4" max="4"/>
    <col width="18" customWidth="1" style="23" min="5" max="6"/>
    <col width="18" customWidth="1" style="23" min="6" max="6"/>
  </cols>
  <sheetData>
    <row r="1" ht="141.35" customHeight="1" s="23">
      <c r="A1" s="34" t="n"/>
      <c r="B1" s="34" t="n"/>
      <c r="C1" s="34" t="n"/>
      <c r="D1" s="34" t="n"/>
    </row>
    <row r="2">
      <c r="A2" s="34" t="n"/>
      <c r="B2" s="34" t="n"/>
      <c r="C2" s="34" t="n"/>
      <c r="D2" s="34" t="n"/>
    </row>
    <row r="3" s="23">
      <c r="A3" s="35" t="inlineStr">
        <is>
          <t>Statement of Applicability (SoA)</t>
        </is>
      </c>
      <c r="B3" s="36" t="n"/>
      <c r="C3" s="36" t="n"/>
      <c r="D3" s="37" t="n"/>
    </row>
    <row r="4" s="23">
      <c r="A4" s="38" t="inlineStr">
        <is>
          <t>Official Companion Artifact</t>
        </is>
      </c>
      <c r="B4" s="36" t="n"/>
      <c r="C4" s="36" t="n"/>
      <c r="D4" s="37" t="n"/>
    </row>
    <row r="5" ht="13.85" customHeight="1" s="23">
      <c r="A5" s="39" t="n"/>
      <c r="B5" s="36" t="n"/>
      <c r="C5" s="36" t="n"/>
      <c r="D5" s="37" t="n"/>
    </row>
    <row r="6" s="23">
      <c r="A6" s="35" t="inlineStr">
        <is>
          <t>Abstract</t>
        </is>
      </c>
      <c r="B6" s="38" t="n"/>
      <c r="C6" s="38" t="n"/>
      <c r="D6" s="38" t="n"/>
    </row>
    <row r="7">
      <c r="A7" s="40" t="n"/>
      <c r="B7" s="41" t="n"/>
      <c r="C7" s="41" t="n"/>
      <c r="D7" s="42" t="n"/>
    </row>
    <row r="8" ht="66" customHeight="1" s="23">
      <c r="A8" s="43" t="inlineStr">
        <is>
          <t>This example is the complete Arcfield Statement of Applicability, covering all 93 ISO/IEC 27001:2022 Annex A controls with applicability decisions, justification, implementation status, ownership, evidence, risk linkage and treatment linkage. This coverage view belongs to the certified Arcfield Platform SoA in the surveillance cycle after certificate ARC-ISMS-2025-001.</t>
        </is>
      </c>
      <c r="B8" s="44" t="n"/>
      <c r="C8" s="44" t="n"/>
      <c r="D8" s="44" t="n"/>
    </row>
    <row r="9">
      <c r="A9" s="34" t="n"/>
      <c r="B9" s="34" t="n"/>
      <c r="C9" s="34" t="n"/>
      <c r="D9" s="34" t="n"/>
    </row>
    <row r="10" ht="13.85" customHeight="1" s="23">
      <c r="A10" s="45" t="n"/>
      <c r="B10" s="46" t="n"/>
      <c r="C10" s="46" t="n"/>
      <c r="D10" s="47" t="n"/>
    </row>
    <row r="11" s="23">
      <c r="A11" s="35" t="inlineStr">
        <is>
          <t>Document Control</t>
        </is>
      </c>
      <c r="B11" s="38" t="n"/>
      <c r="C11" s="38" t="n"/>
      <c r="D11" s="38" t="n"/>
    </row>
    <row r="12">
      <c r="A12" s="38" t="n"/>
      <c r="B12" s="38" t="n"/>
      <c r="C12" s="34" t="n"/>
      <c r="D12" s="34" t="n"/>
    </row>
    <row r="13">
      <c r="A13" s="48" t="inlineStr">
        <is>
          <t>Artifact ID</t>
        </is>
      </c>
      <c r="B13" s="38" t="inlineStr">
        <is>
          <t>SOA</t>
        </is>
      </c>
      <c r="C13" s="34" t="n"/>
      <c r="D13" s="34" t="n"/>
    </row>
    <row r="14">
      <c r="A14" s="48" t="inlineStr">
        <is>
          <t>Asset type</t>
        </is>
      </c>
      <c r="B14" s="38" t="inlineStr">
        <is>
          <t>Coverage</t>
        </is>
      </c>
      <c r="C14" s="34" t="n"/>
      <c r="D14" s="34" t="n"/>
    </row>
    <row r="15">
      <c r="A15" s="48" t="inlineStr">
        <is>
          <t>Volume</t>
        </is>
      </c>
      <c r="B15" s="38" t="inlineStr">
        <is>
          <t>1</t>
        </is>
      </c>
      <c r="C15" s="34" t="n"/>
      <c r="D15" s="34" t="n"/>
    </row>
    <row r="16">
      <c r="A16" s="48" t="inlineStr">
        <is>
          <t>Version</t>
        </is>
      </c>
      <c r="B16" s="38" t="inlineStr">
        <is>
          <t>1.1</t>
        </is>
      </c>
      <c r="C16" s="34" t="n"/>
      <c r="D16" s="34" t="n"/>
    </row>
    <row r="17">
      <c r="A17" s="48" t="inlineStr">
        <is>
          <t>Classification</t>
        </is>
      </c>
      <c r="B17" s="38" t="inlineStr">
        <is>
          <t>Internal</t>
        </is>
      </c>
      <c r="C17" s="34" t="n"/>
      <c r="D17" s="34" t="n"/>
    </row>
    <row r="18">
      <c r="A18" s="48" t="inlineStr">
        <is>
          <t>Owner</t>
        </is>
      </c>
      <c r="B18" s="38" t="inlineStr">
        <is>
          <t>ISMS Manager</t>
        </is>
      </c>
      <c r="C18" s="34" t="n"/>
      <c r="D18" s="34" t="n"/>
    </row>
    <row r="19" ht="14.25" customHeight="1" s="23">
      <c r="A19" s="48" t="inlineStr">
        <is>
          <t>Approver</t>
        </is>
      </c>
      <c r="B19" s="38" t="inlineStr">
        <is>
          <t>Top Management</t>
        </is>
      </c>
      <c r="C19" s="34" t="n"/>
      <c r="D19" s="34" t="n"/>
    </row>
    <row r="20" ht="14.25" customHeight="1" s="23">
      <c r="A20" s="48" t="inlineStr">
        <is>
          <t>Effective Date</t>
        </is>
      </c>
      <c r="B20" s="49" t="n">
        <v>46266</v>
      </c>
      <c r="C20" s="34" t="n"/>
      <c r="D20" s="34" t="n"/>
    </row>
    <row r="21" ht="14.25" customHeight="1" s="23">
      <c r="A21" s="48" t="inlineStr">
        <is>
          <t>Next Review Date</t>
        </is>
      </c>
      <c r="B21" s="49" t="n">
        <v>46631</v>
      </c>
      <c r="C21" s="34" t="n"/>
      <c r="D21" s="34" t="n"/>
    </row>
    <row r="22">
      <c r="A22" s="34" t="n"/>
      <c r="B22" s="34" t="n"/>
      <c r="C22" s="34" t="n"/>
      <c r="D22" s="34" t="n"/>
    </row>
    <row r="23">
      <c r="A23" s="34" t="n"/>
      <c r="B23" s="34" t="n"/>
      <c r="C23" s="34" t="n"/>
      <c r="D23" s="34" t="n"/>
    </row>
    <row r="24" s="23">
      <c r="A24" s="50" t="inlineStr">
        <is>
          <t>© 2026. MessemerTech OÜ. ExportableProof is an imprint of MessemerTech. All rights reserved.</t>
        </is>
      </c>
      <c r="B24" s="36" t="n"/>
      <c r="C24" s="36" t="n"/>
      <c r="D24" s="37" t="n"/>
    </row>
  </sheetData>
  <sheetProtection selectLockedCells="0" selectUnlockedCells="0" sheet="1" objects="0" insertRows="1" insertHyperlinks="1" autoFilter="1" scenarios="0" formatColumns="1" deleteColumns="1" insertColumns="1" pivotTables="1" deleteRows="1" formatCells="1" formatRows="1" sort="1"/>
  <mergeCells count="2">
    <mergeCell ref="A4:D4"/>
    <mergeCell ref="A8:D8"/>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drawing xmlns:r="http://schemas.openxmlformats.org/officeDocument/2006/relationships" r:id="rId1"/>
</worksheet>
</file>

<file path=xl/worksheets/sheet2.xml><?xml version="1.0" encoding="utf-8"?>
<worksheet xmlns="http://schemas.openxmlformats.org/spreadsheetml/2006/main">
  <sheetPr>
    <outlinePr applyStyles="0" summaryBelow="1" summaryRight="1" showOutlineSymbols="1"/>
    <pageSetUpPr autoPageBreaks="1" fitToPage="1"/>
  </sheetPr>
  <dimension ref="A1:D4"/>
  <sheetViews>
    <sheetView showGridLines="0" zoomScale="100" workbookViewId="0">
      <selection activeCell="A1" activeCellId="0" sqref="A1"/>
    </sheetView>
  </sheetViews>
  <sheetFormatPr baseColWidth="8" defaultRowHeight="14.25"/>
  <cols>
    <col width="24" customWidth="1" style="23" min="1" max="1"/>
    <col width="28" customWidth="1" style="23" min="2" max="4"/>
    <col width="18" customWidth="1" style="23" min="5" max="6"/>
  </cols>
  <sheetData>
    <row r="1" ht="34" customHeight="1" s="23">
      <c r="A1" s="2" t="inlineStr">
        <is>
          <t>Legal Disclaimer</t>
        </is>
      </c>
      <c r="B1" s="3" t="n"/>
      <c r="C1" s="3" t="n"/>
      <c r="D1" s="4" t="n"/>
    </row>
    <row r="2">
      <c r="A2" s="9" t="n"/>
      <c r="B2" s="9" t="n"/>
      <c r="C2" s="9" t="n"/>
      <c r="D2" s="9" t="n"/>
    </row>
    <row r="3" ht="43.85" customHeight="1" s="23">
      <c r="A3" s="27" t="inlineStr">
        <is>
          <t>This companion artifact is provided for implementation support and does not constitute legal advice. Validate all controls, evidence and records against your organisation, scope, risk context and applicable requirements.</t>
        </is>
      </c>
      <c r="B3" s="3" t="n"/>
      <c r="C3" s="3" t="n"/>
      <c r="D3" s="4" t="n"/>
    </row>
    <row r="4">
      <c r="A4" s="26" t="inlineStr">
        <is>
          <t>© 2026. MessemerTech OÜ. ExportableProof is an imprint of MessemerTech. All rights reserved.</t>
        </is>
      </c>
      <c r="B4" s="3" t="n"/>
      <c r="C4" s="3" t="n"/>
      <c r="D4" s="4" t="n"/>
    </row>
  </sheetData>
  <sheetProtection selectLockedCells="0" selectUnlockedCells="0" sheet="1" objects="0" insertRows="1" insertHyperlinks="1" autoFilter="1" scenarios="0" formatColumns="1" deleteColumns="1" insertColumns="1" pivotTables="1" deleteRows="1" formatCells="1" formatRows="1" sort="1"/>
  <mergeCells count="1">
    <mergeCell ref="A3:D3"/>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worksheet>
</file>

<file path=xl/worksheets/sheet3.xml><?xml version="1.0" encoding="utf-8"?>
<worksheet xmlns="http://schemas.openxmlformats.org/spreadsheetml/2006/main">
  <sheetPr>
    <outlinePr applyStyles="0" summaryBelow="1" summaryRight="1" showOutlineSymbols="1"/>
    <pageSetUpPr autoPageBreaks="1" fitToPage="1"/>
  </sheetPr>
  <dimension ref="A1:E17"/>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Instructions</t>
        </is>
      </c>
    </row>
    <row r="2" s="23"/>
    <row r="3" s="23">
      <c r="A3" s="52" t="inlineStr">
        <is>
          <t>Keep one row for every Annex A control from A.5.1 through A.8.34.</t>
        </is>
      </c>
    </row>
    <row r="4" s="23">
      <c r="A4" s="52" t="inlineStr">
        <is>
          <t>Do not delete non-applicable controls. Mark them as not applicable and record the justification.</t>
        </is>
      </c>
    </row>
    <row r="5" s="23">
      <c r="A5" s="52" t="inlineStr">
        <is>
          <t>Base applicability decisions on ISMS scope, risk assessment, legal and contractual requirements, technology context and supplier dependency.</t>
        </is>
      </c>
    </row>
    <row r="6" s="23">
      <c r="A6" s="52" t="inlineStr">
        <is>
          <t>Keep each applicable control linked to owner, implementation status, evidence status and evidence reference.</t>
        </is>
      </c>
    </row>
    <row r="7" s="23">
      <c r="A7" s="52" t="inlineStr">
        <is>
          <t>Link controls to risks and treatment actions where relevant.</t>
        </is>
      </c>
    </row>
    <row r="8" s="23">
      <c r="A8" s="52" t="inlineStr">
        <is>
          <t>Review the SoA before management review, internal audit and certification audit.</t>
        </is>
      </c>
    </row>
    <row r="9" s="23">
      <c r="A9" s="52" t="inlineStr">
        <is>
          <t>Use sheets ending in “Ex” as read-only examples. Enter live data only on the matching “Wk” (Working) sheets.</t>
        </is>
      </c>
    </row>
    <row r="10" s="23">
      <c r="A10" s="52" t="inlineStr">
        <is>
          <t>Every operative list is an Excel Table with frozen headers and filters. Add new rows on the next empty worksheet row beneath the table so Excel expands it — do not leave blank rows inside the table.</t>
        </is>
      </c>
    </row>
    <row r="11" s="23">
      <c r="A11" s="52" t="inlineStr">
        <is>
          <t>Where a column offers a dropdown, choose a value from the list (Status, Owner role, Priority, Severity, Likelihood, Impact, Applicability, Evidence Status, Review Result). Do not invent free-text variants.</t>
        </is>
      </c>
    </row>
    <row r="12" s="23">
      <c r="A12" s="52" t="inlineStr">
        <is>
          <t>Enter dates as YYYY-MM-DD. Date columns are validated and formatted accordingly.</t>
        </is>
      </c>
    </row>
    <row r="13" s="23">
      <c r="A13" s="52" t="inlineStr">
        <is>
          <t>Review the Flag columns (Overdue, Review Due, Missing Owner, Missing Evidence). They calculate automatically and highlight gaps for follow-up.</t>
        </is>
      </c>
    </row>
    <row r="14" s="23">
      <c r="A14" s="52" t="inlineStr">
        <is>
          <t>Keep Cover, Legal, Book, Lists and Metadata unchanged. System sheets are protected on purpose.</t>
        </is>
      </c>
    </row>
    <row r="15" s="23">
      <c r="A15" s="52" t="inlineStr">
        <is>
          <t>Record an applicability decision for every Annex A control and keep Control / Evidence IDs consistent for Traceability.</t>
        </is>
      </c>
    </row>
    <row r="16" s="23"/>
    <row r="17" ht="66" customHeight="1" s="23">
      <c r="A17" s="53" t="inlineStr">
        <is>
          <t>💡 Hint: Do not treat the SoA as a sample list. Every Annex A control requires an applicability decision and justification.
Book reference: Building the ISMS, Annex A Controls</t>
        </is>
      </c>
      <c r="B17" s="54" t="n"/>
      <c r="C17" s="54" t="n"/>
      <c r="D17" s="54" t="n"/>
    </row>
  </sheetData>
  <mergeCells count="1">
    <mergeCell ref="A17:D17"/>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4.xml><?xml version="1.0" encoding="utf-8"?>
<worksheet xmlns="http://schemas.openxmlformats.org/spreadsheetml/2006/main">
  <sheetPr>
    <outlinePr applyStyles="0" summaryBelow="1" summaryRight="1" showOutlineSymbols="1"/>
    <pageSetUpPr autoPageBreaks="1" fitToPage="0"/>
  </sheetPr>
  <dimension ref="A1:E20"/>
  <sheetViews>
    <sheetView showGridLines="0" workbookViewId="0">
      <selection activeCell="A1" sqref="A1"/>
    </sheetView>
  </sheetViews>
  <sheetFormatPr baseColWidth="8" defaultRowHeight="15"/>
  <cols>
    <col width="29" bestFit="1" customWidth="1" style="23" min="1" max="1"/>
    <col width="10" bestFit="1" customWidth="1" style="23" min="2" max="2"/>
    <col width="13" bestFit="1" customWidth="1" style="23" min="3" max="3"/>
    <col width="48" bestFit="1" customWidth="1" style="23" min="4" max="4"/>
    <col width="48" bestFit="1" customWidth="1" style="23" min="5" max="5"/>
  </cols>
  <sheetData>
    <row r="1" s="23">
      <c r="A1" s="51" t="inlineStr">
        <is>
          <t>SoA schema</t>
        </is>
      </c>
    </row>
    <row r="2" s="23"/>
    <row r="3" s="23">
      <c r="A3" s="55" t="inlineStr">
        <is>
          <t>Column</t>
        </is>
      </c>
      <c r="B3" s="55" t="inlineStr">
        <is>
          <t>Type</t>
        </is>
      </c>
      <c r="C3" s="55" t="inlineStr">
        <is>
          <t>Required</t>
        </is>
      </c>
      <c r="D3" s="55" t="inlineStr">
        <is>
          <t>Description</t>
        </is>
      </c>
      <c r="E3" s="55" t="inlineStr">
        <is>
          <t>Example</t>
        </is>
      </c>
    </row>
    <row r="4" s="23">
      <c r="A4" s="56" t="inlineStr">
        <is>
          <t>Control ID</t>
        </is>
      </c>
      <c r="B4" s="56" t="inlineStr">
        <is>
          <t>text</t>
        </is>
      </c>
      <c r="C4" s="56" t="inlineStr">
        <is>
          <t>yes</t>
        </is>
      </c>
      <c r="D4" s="56" t="inlineStr">
        <is>
          <t>ISO/IEC 27001:2022 Annex A control identifier.</t>
        </is>
      </c>
      <c r="E4" s="56" t="inlineStr">
        <is>
          <t>A.5.9</t>
        </is>
      </c>
    </row>
    <row r="5" s="23">
      <c r="A5" s="56" t="inlineStr">
        <is>
          <t>Control name</t>
        </is>
      </c>
      <c r="B5" s="56" t="inlineStr">
        <is>
          <t>text</t>
        </is>
      </c>
      <c r="C5" s="56" t="inlineStr">
        <is>
          <t>yes</t>
        </is>
      </c>
      <c r="D5" s="56" t="inlineStr">
        <is>
          <t>Official or implementation-oriented control name.</t>
        </is>
      </c>
      <c r="E5" s="56" t="inlineStr">
        <is>
          <t>Inventory of information and other associated assets</t>
        </is>
      </c>
    </row>
    <row r="6" s="23">
      <c r="A6" s="56" t="inlineStr">
        <is>
          <t>Theme</t>
        </is>
      </c>
      <c r="B6" s="56" t="inlineStr">
        <is>
          <t>select</t>
        </is>
      </c>
      <c r="C6" s="56" t="inlineStr">
        <is>
          <t>yes</t>
        </is>
      </c>
      <c r="D6" s="56" t="inlineStr">
        <is>
          <t>Organizational, People, Physical, or Technological.</t>
        </is>
      </c>
      <c r="E6" s="56" t="inlineStr">
        <is>
          <t>Organizational</t>
        </is>
      </c>
    </row>
    <row r="7" s="23">
      <c r="A7" s="56" t="inlineStr">
        <is>
          <t>Applicability</t>
        </is>
      </c>
      <c r="B7" s="56" t="inlineStr">
        <is>
          <t>select</t>
        </is>
      </c>
      <c r="C7" s="56" t="inlineStr">
        <is>
          <t>yes</t>
        </is>
      </c>
      <c r="D7" s="56" t="inlineStr">
        <is>
          <t>Applicability decision.</t>
        </is>
      </c>
      <c r="E7" s="56" t="inlineStr">
        <is>
          <t>Applicable</t>
        </is>
      </c>
    </row>
    <row r="8" s="23">
      <c r="A8" s="56" t="inlineStr">
        <is>
          <t>Applicability justification</t>
        </is>
      </c>
      <c r="B8" s="56" t="inlineStr">
        <is>
          <t>text</t>
        </is>
      </c>
      <c r="C8" s="56" t="inlineStr">
        <is>
          <t>yes</t>
        </is>
      </c>
      <c r="D8" s="56" t="inlineStr">
        <is>
          <t>Reason why the control is applicable or excluded.</t>
        </is>
      </c>
      <c r="E8" s="56" t="inlineStr">
        <is>
          <t>Required because in-scope assets support customer, HR, code, identity and evidence processes.</t>
        </is>
      </c>
    </row>
    <row r="9" s="23">
      <c r="A9" s="56" t="inlineStr">
        <is>
          <t>Risk linkage</t>
        </is>
      </c>
      <c r="B9" s="56" t="inlineStr">
        <is>
          <t>text</t>
        </is>
      </c>
      <c r="C9" s="56" t="inlineStr">
        <is>
          <t>conditional</t>
        </is>
      </c>
      <c r="D9" s="56" t="inlineStr">
        <is>
          <t>Related risk, requirement, asset or process.</t>
        </is>
      </c>
      <c r="E9" s="56" t="inlineStr">
        <is>
          <t>RISK-2026-014</t>
        </is>
      </c>
    </row>
    <row r="10" s="23">
      <c r="A10" s="56" t="inlineStr">
        <is>
          <t>Treatment linkage</t>
        </is>
      </c>
      <c r="B10" s="56" t="inlineStr">
        <is>
          <t>text</t>
        </is>
      </c>
      <c r="C10" s="56" t="inlineStr">
        <is>
          <t>conditional</t>
        </is>
      </c>
      <c r="D10" s="56" t="inlineStr">
        <is>
          <t>Related risk treatment, control implementation or baseline.</t>
        </is>
      </c>
      <c r="E10" s="56" t="inlineStr">
        <is>
          <t>RTP-2026-014</t>
        </is>
      </c>
    </row>
    <row r="11" s="23">
      <c r="A11" s="56" t="inlineStr">
        <is>
          <t>Implementation status</t>
        </is>
      </c>
      <c r="B11" s="56" t="inlineStr">
        <is>
          <t>select</t>
        </is>
      </c>
      <c r="C11" s="56" t="inlineStr">
        <is>
          <t>yes</t>
        </is>
      </c>
      <c r="D11" s="56" t="inlineStr">
        <is>
          <t>Not started, Planned, In progress, Implemented, or Not applicable.</t>
        </is>
      </c>
      <c r="E11" s="56" t="inlineStr">
        <is>
          <t>Implemented</t>
        </is>
      </c>
    </row>
    <row r="12" s="23">
      <c r="A12" s="56" t="inlineStr">
        <is>
          <t>Control owner</t>
        </is>
      </c>
      <c r="B12" s="56" t="inlineStr">
        <is>
          <t>text</t>
        </is>
      </c>
      <c r="C12" s="56" t="inlineStr">
        <is>
          <t>yes</t>
        </is>
      </c>
      <c r="D12" s="56" t="inlineStr">
        <is>
          <t>Role accountable for the control.</t>
        </is>
      </c>
      <c r="E12" s="56" t="inlineStr">
        <is>
          <t>Asset Manager</t>
        </is>
      </c>
    </row>
    <row r="13" s="23">
      <c r="A13" s="56" t="inlineStr">
        <is>
          <t>Evidence status</t>
        </is>
      </c>
      <c r="B13" s="56" t="inlineStr">
        <is>
          <t>select</t>
        </is>
      </c>
      <c r="C13" s="56" t="inlineStr">
        <is>
          <t>yes</t>
        </is>
      </c>
      <c r="D13" s="56" t="inlineStr">
        <is>
          <t>Complete, Partial, Missing, or Not applicable.</t>
        </is>
      </c>
      <c r="E13" s="56" t="inlineStr">
        <is>
          <t>Complete</t>
        </is>
      </c>
    </row>
    <row r="14" s="23">
      <c r="A14" s="56" t="inlineStr">
        <is>
          <t>Evidence reference</t>
        </is>
      </c>
      <c r="B14" s="56" t="inlineStr">
        <is>
          <t>text</t>
        </is>
      </c>
      <c r="C14" s="56" t="inlineStr">
        <is>
          <t>conditional</t>
        </is>
      </c>
      <c r="D14" s="56" t="inlineStr">
        <is>
          <t>Evidence record, register, policy, procedure or ticket.</t>
        </is>
      </c>
      <c r="E14" s="56" t="inlineStr">
        <is>
          <t>AI-REG-001</t>
        </is>
      </c>
    </row>
    <row r="15" s="23">
      <c r="A15" s="56" t="inlineStr">
        <is>
          <t>Last review date</t>
        </is>
      </c>
      <c r="B15" s="56" t="inlineStr">
        <is>
          <t>date</t>
        </is>
      </c>
      <c r="C15" s="56" t="inlineStr">
        <is>
          <t>yes</t>
        </is>
      </c>
      <c r="D15" s="56" t="inlineStr">
        <is>
          <t>Last SoA decision review date.</t>
        </is>
      </c>
      <c r="E15" s="56" t="inlineStr">
        <is>
          <t>2026-08-29</t>
        </is>
      </c>
    </row>
    <row r="16" s="23">
      <c r="A16" s="56" t="inlineStr">
        <is>
          <t>Next review date</t>
        </is>
      </c>
      <c r="B16" s="56" t="inlineStr">
        <is>
          <t>date</t>
        </is>
      </c>
      <c r="C16" s="56" t="inlineStr">
        <is>
          <t>yes</t>
        </is>
      </c>
      <c r="D16" s="56" t="inlineStr">
        <is>
          <t>Next planned review date.</t>
        </is>
      </c>
      <c r="E16" s="56" t="inlineStr">
        <is>
          <t>2026-11-29</t>
        </is>
      </c>
    </row>
    <row r="17" s="23">
      <c r="A17" s="56" t="inlineStr">
        <is>
          <t>Decision status</t>
        </is>
      </c>
      <c r="B17" s="56" t="inlineStr">
        <is>
          <t>select</t>
        </is>
      </c>
      <c r="C17" s="56" t="inlineStr">
        <is>
          <t>yes</t>
        </is>
      </c>
      <c r="D17" s="56" t="inlineStr">
        <is>
          <t>Approval state of the SoA decision.</t>
        </is>
      </c>
      <c r="E17" s="56" t="inlineStr">
        <is>
          <t>Approved</t>
        </is>
      </c>
    </row>
    <row r="18" s="23">
      <c r="A18" s="56" t="inlineStr">
        <is>
          <t>Notes</t>
        </is>
      </c>
      <c r="B18" s="56" t="inlineStr">
        <is>
          <t>text</t>
        </is>
      </c>
      <c r="C18" s="56" t="inlineStr">
        <is>
          <t>no</t>
        </is>
      </c>
      <c r="D18" s="56" t="inlineStr">
        <is>
          <t>Additional decision or evidence notes.</t>
        </is>
      </c>
      <c r="E18" s="56" t="inlineStr">
        <is>
          <t>Asset inventory is reference register.</t>
        </is>
      </c>
    </row>
    <row r="19" s="23"/>
    <row r="20" ht="66" customHeight="1" s="23">
      <c r="A20" s="53" t="inlineStr">
        <is>
          <t>💡 Hint: The schema must support full Annex A coverage, applicability justification, evidence, ownership, and risk-treatment traceability.
Book reference: Building the ISMS, Annex A Controls</t>
        </is>
      </c>
      <c r="B20" s="54" t="n"/>
      <c r="C20" s="54" t="n"/>
      <c r="D20" s="54" t="n"/>
    </row>
    <row r="21" s="23"/>
  </sheetData>
  <mergeCells count="1">
    <mergeCell ref="A20:D20"/>
  </mergeCells>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5.xml><?xml version="1.0" encoding="utf-8"?>
<worksheet xmlns="http://schemas.openxmlformats.org/spreadsheetml/2006/main">
  <sheetPr>
    <outlinePr applyStyles="0" summaryBelow="1" summaryRight="1" showOutlineSymbols="1"/>
    <pageSetUpPr autoPageBreaks="1" fitToPage="1"/>
  </sheetPr>
  <dimension ref="A1:R94"/>
  <sheetViews>
    <sheetView workbookViewId="0">
      <pane ySplit="1" topLeftCell="A2" activePane="bottomLeft" state="frozen"/>
      <selection pane="bottomLeft" activeCell="A1" sqref="A1"/>
    </sheetView>
  </sheetViews>
  <sheetFormatPr baseColWidth="8" defaultRowHeight="15"/>
  <cols>
    <col width="12" bestFit="1" customWidth="1" style="23" min="1" max="1"/>
    <col width="42" bestFit="1" customWidth="1" style="23" min="2" max="4"/>
    <col width="16" bestFit="1" customWidth="1" style="23" min="3" max="3"/>
    <col width="16" bestFit="1" customWidth="1" style="23" min="4" max="4"/>
    <col width="42" bestFit="1" customWidth="1" style="23" min="5" max="6"/>
    <col width="42" bestFit="1" customWidth="1" style="23" min="6" max="6"/>
    <col width="35" bestFit="1" customWidth="1" style="23" min="7" max="7"/>
    <col width="23" bestFit="1" customWidth="1" style="23" min="8" max="8"/>
    <col width="29" bestFit="1" customWidth="1" style="23" min="9" max="9"/>
    <col width="17" bestFit="1" customWidth="1" style="23" min="10" max="10"/>
    <col width="24" bestFit="1" customWidth="1" style="23" min="11" max="11"/>
    <col width="18" bestFit="1" customWidth="1" style="23" min="12" max="12"/>
    <col width="18" bestFit="1" customWidth="1" style="23" min="13" max="13"/>
    <col width="17" bestFit="1" customWidth="1" style="23" min="14" max="14"/>
    <col width="42" bestFit="1" customWidth="1" style="23" min="15" max="15"/>
    <col width="42" bestFit="1" customWidth="1" style="23" min="16" max="16"/>
    <col width="23" bestFit="1" customWidth="1" style="23" min="17" max="17"/>
    <col width="24" bestFit="1" customWidth="1" style="23" min="18" max="18"/>
  </cols>
  <sheetData>
    <row r="1" s="23">
      <c r="A1" s="57" t="inlineStr">
        <is>
          <t>Control ID</t>
        </is>
      </c>
      <c r="B1" s="57" t="inlineStr">
        <is>
          <t>Control name</t>
        </is>
      </c>
      <c r="C1" s="57" t="inlineStr">
        <is>
          <t>Theme</t>
        </is>
      </c>
      <c r="D1" s="57" t="inlineStr">
        <is>
          <t>Applicability</t>
        </is>
      </c>
      <c r="E1" s="57" t="inlineStr">
        <is>
          <t>Applicability justification</t>
        </is>
      </c>
      <c r="F1" s="57" t="inlineStr">
        <is>
          <t>Risk linkage</t>
        </is>
      </c>
      <c r="G1" s="57" t="inlineStr">
        <is>
          <t>Treatment linkage</t>
        </is>
      </c>
      <c r="H1" s="57" t="inlineStr">
        <is>
          <t>Implementation status</t>
        </is>
      </c>
      <c r="I1" s="57" t="inlineStr">
        <is>
          <t>Control owner</t>
        </is>
      </c>
      <c r="J1" s="57" t="inlineStr">
        <is>
          <t>Evidence status</t>
        </is>
      </c>
      <c r="K1" s="57" t="inlineStr">
        <is>
          <t>Evidence reference</t>
        </is>
      </c>
      <c r="L1" s="57" t="inlineStr">
        <is>
          <t>Last review date</t>
        </is>
      </c>
      <c r="M1" s="57" t="inlineStr">
        <is>
          <t>Next review date</t>
        </is>
      </c>
      <c r="N1" s="57" t="inlineStr">
        <is>
          <t>Decision status</t>
        </is>
      </c>
      <c r="O1" s="57" t="inlineStr">
        <is>
          <t>Notes</t>
        </is>
      </c>
      <c r="P1" s="58" t="inlineStr">
        <is>
          <t>Flag: Review Due</t>
        </is>
      </c>
      <c r="Q1" s="58" t="inlineStr">
        <is>
          <t>Flag: Missing Owner</t>
        </is>
      </c>
      <c r="R1" s="58" t="inlineStr">
        <is>
          <t>Flag: Missing Evidence</t>
        </is>
      </c>
    </row>
    <row r="2" s="23">
      <c r="A2" s="59" t="inlineStr">
        <is>
          <t>A.5.1</t>
        </is>
      </c>
      <c r="B2" s="59" t="inlineStr">
        <is>
          <t>Policies for information security</t>
        </is>
      </c>
      <c r="C2" s="59" t="inlineStr">
        <is>
          <t>Organizational</t>
        </is>
      </c>
      <c r="D2" s="59" t="inlineStr">
        <is>
          <t>Applicable</t>
        </is>
      </c>
      <c r="E2" s="59" t="inlineStr">
        <is>
          <t>Required for ISMS governance and policy direction.</t>
        </is>
      </c>
      <c r="F2" s="59" t="inlineStr">
        <is>
          <t>REQT-5.2</t>
        </is>
      </c>
      <c r="G2" s="59" t="inlineStr">
        <is>
          <t>SOA baseline</t>
        </is>
      </c>
      <c r="H2" s="59" t="inlineStr">
        <is>
          <t>Implemented</t>
        </is>
      </c>
      <c r="I2" s="59" t="inlineStr">
        <is>
          <t>ISMS Manager</t>
        </is>
      </c>
      <c r="J2" s="59" t="inlineStr">
        <is>
          <t>Complete</t>
        </is>
      </c>
      <c r="K2" s="59" t="inlineStr">
        <is>
          <t>ISP-001</t>
        </is>
      </c>
      <c r="L2" s="60" t="inlineStr">
        <is>
          <t>2026-09-11</t>
        </is>
      </c>
      <c r="M2" s="60" t="inlineStr">
        <is>
          <t>2026-11-29</t>
        </is>
      </c>
      <c r="N2" s="59" t="inlineStr">
        <is>
          <t>Approved</t>
        </is>
      </c>
      <c r="O2" s="59" t="inlineStr">
        <is>
          <t>Policy approved and communicated.</t>
        </is>
      </c>
      <c r="P2" s="61">
        <f>IF(AND($L2&lt;&gt;"",$L2&lt;=TODAY()+30,$L2&gt;=TODAY()),"Yes","")</f>
        <v/>
      </c>
      <c r="Q2" s="61">
        <f>IF($I2="","Yes","")</f>
        <v/>
      </c>
      <c r="R2" s="61">
        <f>IF($K2="","Yes","")</f>
        <v/>
      </c>
    </row>
    <row r="3" s="23">
      <c r="A3" s="59" t="inlineStr">
        <is>
          <t>A.5.2</t>
        </is>
      </c>
      <c r="B3" s="59" t="inlineStr">
        <is>
          <t>Information security roles and responsibilities</t>
        </is>
      </c>
      <c r="C3" s="59" t="inlineStr">
        <is>
          <t>Organizational</t>
        </is>
      </c>
      <c r="D3" s="59" t="inlineStr">
        <is>
          <t>Applicable</t>
        </is>
      </c>
      <c r="E3" s="59" t="inlineStr">
        <is>
          <t>Required for assigning ISMS accountability.</t>
        </is>
      </c>
      <c r="F3" s="59" t="inlineStr">
        <is>
          <t>REQT-5.3</t>
        </is>
      </c>
      <c r="G3" s="59" t="inlineStr">
        <is>
          <t>RACI ownership baseline</t>
        </is>
      </c>
      <c r="H3" s="59" t="inlineStr">
        <is>
          <t>Implemented</t>
        </is>
      </c>
      <c r="I3" s="59" t="inlineStr">
        <is>
          <t>ISMS Manager</t>
        </is>
      </c>
      <c r="J3" s="59" t="inlineStr">
        <is>
          <t>Complete</t>
        </is>
      </c>
      <c r="K3" s="59" t="inlineStr">
        <is>
          <t>RACI-2026-Q3</t>
        </is>
      </c>
      <c r="L3" s="60" t="inlineStr">
        <is>
          <t>2026-09-11</t>
        </is>
      </c>
      <c r="M3" s="60" t="inlineStr">
        <is>
          <t>2026-11-29</t>
        </is>
      </c>
      <c r="N3" s="59" t="inlineStr">
        <is>
          <t>Approved</t>
        </is>
      </c>
      <c r="O3" s="59" t="inlineStr">
        <is>
          <t>Role ownership defined.</t>
        </is>
      </c>
      <c r="P3" s="61">
        <f>IF(AND($L3&lt;&gt;"",$L3&lt;=TODAY()+30,$L3&gt;=TODAY()),"Yes","")</f>
        <v/>
      </c>
      <c r="Q3" s="61">
        <f>IF($I3="","Yes","")</f>
        <v/>
      </c>
      <c r="R3" s="61">
        <f>IF($K3="","Yes","")</f>
        <v/>
      </c>
    </row>
    <row r="4" s="23">
      <c r="A4" s="59" t="inlineStr">
        <is>
          <t>A.5.3</t>
        </is>
      </c>
      <c r="B4" s="59" t="inlineStr">
        <is>
          <t>Segregation of duties</t>
        </is>
      </c>
      <c r="C4" s="59" t="inlineStr">
        <is>
          <t>Organizational</t>
        </is>
      </c>
      <c r="D4" s="59" t="inlineStr">
        <is>
          <t>Applicable</t>
        </is>
      </c>
      <c r="E4" s="59" t="inlineStr">
        <is>
          <t>Relevant to privileged administration and approval workflows.</t>
        </is>
      </c>
      <c r="F4" s="59" t="inlineStr">
        <is>
          <t>RISK-2026-014</t>
        </is>
      </c>
      <c r="G4" s="59" t="inlineStr">
        <is>
          <t>RTP-2026-014</t>
        </is>
      </c>
      <c r="H4" s="59" t="inlineStr">
        <is>
          <t>In progress</t>
        </is>
      </c>
      <c r="I4" s="59" t="inlineStr">
        <is>
          <t>IT Operations</t>
        </is>
      </c>
      <c r="J4" s="59" t="inlineStr">
        <is>
          <t>Partial</t>
        </is>
      </c>
      <c r="K4" s="59" t="inlineStr">
        <is>
          <t>SOD-CHK-2026-Q3</t>
        </is>
      </c>
      <c r="L4" s="60" t="inlineStr">
        <is>
          <t>2026-09-11</t>
        </is>
      </c>
      <c r="M4" s="60" t="inlineStr">
        <is>
          <t>2026-10-29</t>
        </is>
      </c>
      <c r="N4" s="59" t="inlineStr">
        <is>
          <t>Approved</t>
        </is>
      </c>
      <c r="O4" s="59" t="inlineStr">
        <is>
          <t>Q3 SoD review pending.</t>
        </is>
      </c>
      <c r="P4" s="61">
        <f>IF(AND($L4&lt;&gt;"",$L4&lt;=TODAY()+30,$L4&gt;=TODAY()),"Yes","")</f>
        <v/>
      </c>
      <c r="Q4" s="61">
        <f>IF($I4="","Yes","")</f>
        <v/>
      </c>
      <c r="R4" s="61">
        <f>IF($K4="","Yes","")</f>
        <v/>
      </c>
    </row>
    <row r="5" s="23">
      <c r="A5" s="59" t="inlineStr">
        <is>
          <t>A.5.4</t>
        </is>
      </c>
      <c r="B5" s="59" t="inlineStr">
        <is>
          <t>Management responsibilities</t>
        </is>
      </c>
      <c r="C5" s="59" t="inlineStr">
        <is>
          <t>Organizational</t>
        </is>
      </c>
      <c r="D5" s="59" t="inlineStr">
        <is>
          <t>Applicable</t>
        </is>
      </c>
      <c r="E5" s="59" t="inlineStr">
        <is>
          <t>Required for management commitment and oversight.</t>
        </is>
      </c>
      <c r="F5" s="59" t="inlineStr">
        <is>
          <t>REQT-5.1</t>
        </is>
      </c>
      <c r="G5" s="59" t="inlineStr">
        <is>
          <t>Management review baseline</t>
        </is>
      </c>
      <c r="H5" s="59" t="inlineStr">
        <is>
          <t>Implemented</t>
        </is>
      </c>
      <c r="I5" s="59" t="inlineStr">
        <is>
          <t>Top Management</t>
        </is>
      </c>
      <c r="J5" s="59" t="inlineStr">
        <is>
          <t>Complete</t>
        </is>
      </c>
      <c r="K5" s="59" t="inlineStr">
        <is>
          <t>MR-2026-Q3</t>
        </is>
      </c>
      <c r="L5" s="60" t="inlineStr">
        <is>
          <t>2026-09-11</t>
        </is>
      </c>
      <c r="M5" s="60" t="inlineStr">
        <is>
          <t>2026-11-29</t>
        </is>
      </c>
      <c r="N5" s="59" t="inlineStr">
        <is>
          <t>Approved</t>
        </is>
      </c>
      <c r="O5" s="59" t="inlineStr">
        <is>
          <t>Reviewed in management review.</t>
        </is>
      </c>
      <c r="P5" s="61">
        <f>IF(AND($L5&lt;&gt;"",$L5&lt;=TODAY()+30,$L5&gt;=TODAY()),"Yes","")</f>
        <v/>
      </c>
      <c r="Q5" s="61">
        <f>IF($I5="","Yes","")</f>
        <v/>
      </c>
      <c r="R5" s="61">
        <f>IF($K5="","Yes","")</f>
        <v/>
      </c>
    </row>
    <row r="6" s="23">
      <c r="A6" s="59" t="inlineStr">
        <is>
          <t>A.5.5</t>
        </is>
      </c>
      <c r="B6" s="59" t="inlineStr">
        <is>
          <t>Contact with authorities</t>
        </is>
      </c>
      <c r="C6" s="59" t="inlineStr">
        <is>
          <t>Organizational</t>
        </is>
      </c>
      <c r="D6" s="59" t="inlineStr">
        <is>
          <t>Applicable</t>
        </is>
      </c>
      <c r="E6" s="59" t="inlineStr">
        <is>
          <t>Required for incident and regulatory escalation.</t>
        </is>
      </c>
      <c r="F6" s="59" t="inlineStr">
        <is>
          <t>IRP-2026</t>
        </is>
      </c>
      <c r="G6" s="59" t="inlineStr">
        <is>
          <t>Communication Plan</t>
        </is>
      </c>
      <c r="H6" s="59" t="inlineStr">
        <is>
          <t>Implemented</t>
        </is>
      </c>
      <c r="I6" s="59" t="inlineStr">
        <is>
          <t>Compliance Manager</t>
        </is>
      </c>
      <c r="J6" s="59" t="inlineStr">
        <is>
          <t>Partial</t>
        </is>
      </c>
      <c r="K6" s="59" t="inlineStr">
        <is>
          <t>COMM-P-2026</t>
        </is>
      </c>
      <c r="L6" s="60" t="inlineStr">
        <is>
          <t>2026-09-11</t>
        </is>
      </c>
      <c r="M6" s="60" t="inlineStr">
        <is>
          <t>2026-11-20</t>
        </is>
      </c>
      <c r="N6" s="59" t="inlineStr">
        <is>
          <t>Approved</t>
        </is>
      </c>
      <c r="O6" s="59" t="inlineStr">
        <is>
          <t>Authority contact list maintained.</t>
        </is>
      </c>
      <c r="P6" s="61">
        <f>IF(AND($L6&lt;&gt;"",$L6&lt;=TODAY()+30,$L6&gt;=TODAY()),"Yes","")</f>
        <v/>
      </c>
      <c r="Q6" s="61">
        <f>IF($I6="","Yes","")</f>
        <v/>
      </c>
      <c r="R6" s="61">
        <f>IF($K6="","Yes","")</f>
        <v/>
      </c>
    </row>
    <row r="7" s="23">
      <c r="A7" s="59" t="inlineStr">
        <is>
          <t>A.5.6</t>
        </is>
      </c>
      <c r="B7" s="59" t="inlineStr">
        <is>
          <t>Contact with special interest groups</t>
        </is>
      </c>
      <c r="C7" s="59" t="inlineStr">
        <is>
          <t>Organizational</t>
        </is>
      </c>
      <c r="D7" s="59" t="inlineStr">
        <is>
          <t>Applicable</t>
        </is>
      </c>
      <c r="E7" s="59" t="inlineStr">
        <is>
          <t>Relevant for threat intelligence and software security updates.</t>
        </is>
      </c>
      <c r="F7" s="59" t="inlineStr">
        <is>
          <t>RISK-2026-027</t>
        </is>
      </c>
      <c r="G7" s="59" t="inlineStr">
        <is>
          <t>Threat intelligence process</t>
        </is>
      </c>
      <c r="H7" s="59" t="inlineStr">
        <is>
          <t>Implemented</t>
        </is>
      </c>
      <c r="I7" s="59" t="inlineStr">
        <is>
          <t>Security Lead</t>
        </is>
      </c>
      <c r="J7" s="59" t="inlineStr">
        <is>
          <t>Partial</t>
        </is>
      </c>
      <c r="K7" s="59" t="inlineStr">
        <is>
          <t>TI-SUB-2026</t>
        </is>
      </c>
      <c r="L7" s="60" t="inlineStr">
        <is>
          <t>2026-09-11</t>
        </is>
      </c>
      <c r="M7" s="60" t="inlineStr">
        <is>
          <t>2026-11-20</t>
        </is>
      </c>
      <c r="N7" s="59" t="inlineStr">
        <is>
          <t>Approved</t>
        </is>
      </c>
      <c r="O7" s="59" t="inlineStr">
        <is>
          <t>Security advisories monitored.</t>
        </is>
      </c>
      <c r="P7" s="61">
        <f>IF(AND($L7&lt;&gt;"",$L7&lt;=TODAY()+30,$L7&gt;=TODAY()),"Yes","")</f>
        <v/>
      </c>
      <c r="Q7" s="61">
        <f>IF($I7="","Yes","")</f>
        <v/>
      </c>
      <c r="R7" s="61">
        <f>IF($K7="","Yes","")</f>
        <v/>
      </c>
    </row>
    <row r="8" s="23">
      <c r="A8" s="59" t="inlineStr">
        <is>
          <t>A.5.7</t>
        </is>
      </c>
      <c r="B8" s="59" t="inlineStr">
        <is>
          <t>Threat intelligence</t>
        </is>
      </c>
      <c r="C8" s="59" t="inlineStr">
        <is>
          <t>Organizational</t>
        </is>
      </c>
      <c r="D8" s="59" t="inlineStr">
        <is>
          <t>Applicable</t>
        </is>
      </c>
      <c r="E8" s="59" t="inlineStr">
        <is>
          <t>Required for software and cloud threat awareness.</t>
        </is>
      </c>
      <c r="F8" s="59" t="inlineStr">
        <is>
          <t>RISK-2026-027</t>
        </is>
      </c>
      <c r="G8" s="59" t="inlineStr">
        <is>
          <t>RTP-2026-027</t>
        </is>
      </c>
      <c r="H8" s="59" t="inlineStr">
        <is>
          <t>In progress</t>
        </is>
      </c>
      <c r="I8" s="59" t="inlineStr">
        <is>
          <t>Security Lead</t>
        </is>
      </c>
      <c r="J8" s="59" t="inlineStr">
        <is>
          <t>Partial</t>
        </is>
      </c>
      <c r="K8" s="59" t="inlineStr">
        <is>
          <t>TI-LOG-2026-Q3</t>
        </is>
      </c>
      <c r="L8" s="60" t="inlineStr">
        <is>
          <t>2026-09-11</t>
        </is>
      </c>
      <c r="M8" s="60" t="inlineStr">
        <is>
          <t>2026-10-31</t>
        </is>
      </c>
      <c r="N8" s="59" t="inlineStr">
        <is>
          <t>Approved</t>
        </is>
      </c>
      <c r="O8" s="59" t="inlineStr">
        <is>
          <t>Feeds vulnerability triage.</t>
        </is>
      </c>
      <c r="P8" s="61">
        <f>IF(AND($L8&lt;&gt;"",$L8&lt;=TODAY()+30,$L8&gt;=TODAY()),"Yes","")</f>
        <v/>
      </c>
      <c r="Q8" s="61">
        <f>IF($I8="","Yes","")</f>
        <v/>
      </c>
      <c r="R8" s="61">
        <f>IF($K8="","Yes","")</f>
        <v/>
      </c>
    </row>
    <row r="9" s="23">
      <c r="A9" s="59" t="inlineStr">
        <is>
          <t>A.5.8</t>
        </is>
      </c>
      <c r="B9" s="59" t="inlineStr">
        <is>
          <t>Information security in project management</t>
        </is>
      </c>
      <c r="C9" s="59" t="inlineStr">
        <is>
          <t>Organizational</t>
        </is>
      </c>
      <c r="D9" s="59" t="inlineStr">
        <is>
          <t>Applicable</t>
        </is>
      </c>
      <c r="E9" s="59" t="inlineStr">
        <is>
          <t>Required for product and ISMS implementation projects.</t>
        </is>
      </c>
      <c r="F9" s="59" t="inlineStr">
        <is>
          <t>RISK-2026-027</t>
        </is>
      </c>
      <c r="G9" s="59" t="inlineStr">
        <is>
          <t>SSDLC-REL-2026-014</t>
        </is>
      </c>
      <c r="H9" s="59" t="inlineStr">
        <is>
          <t>Implemented</t>
        </is>
      </c>
      <c r="I9" s="59" t="inlineStr">
        <is>
          <t>Project Manager</t>
        </is>
      </c>
      <c r="J9" s="59" t="inlineStr">
        <is>
          <t>Partial</t>
        </is>
      </c>
      <c r="K9" s="59" t="inlineStr">
        <is>
          <t>SSDLC-REL-2026-014</t>
        </is>
      </c>
      <c r="L9" s="60" t="inlineStr">
        <is>
          <t>2026-09-11</t>
        </is>
      </c>
      <c r="M9" s="60" t="inlineStr">
        <is>
          <t>2026-11-27</t>
        </is>
      </c>
      <c r="N9" s="59" t="inlineStr">
        <is>
          <t>Approved</t>
        </is>
      </c>
      <c r="O9" s="59" t="inlineStr">
        <is>
          <t>Security gates used.</t>
        </is>
      </c>
      <c r="P9" s="61">
        <f>IF(AND($L9&lt;&gt;"",$L9&lt;=TODAY()+30,$L9&gt;=TODAY()),"Yes","")</f>
        <v/>
      </c>
      <c r="Q9" s="61">
        <f>IF($I9="","Yes","")</f>
        <v/>
      </c>
      <c r="R9" s="61">
        <f>IF($K9="","Yes","")</f>
        <v/>
      </c>
    </row>
    <row r="10" s="23">
      <c r="A10" s="59" t="inlineStr">
        <is>
          <t>A.5.9</t>
        </is>
      </c>
      <c r="B10" s="59" t="inlineStr">
        <is>
          <t>Inventory of information and other associated assets</t>
        </is>
      </c>
      <c r="C10" s="59" t="inlineStr">
        <is>
          <t>Organizational</t>
        </is>
      </c>
      <c r="D10" s="59" t="inlineStr">
        <is>
          <t>Applicable</t>
        </is>
      </c>
      <c r="E10" s="59" t="inlineStr">
        <is>
          <t>Required because in-scope assets support customer, HR, code, identity and evidence processes.</t>
        </is>
      </c>
      <c r="F10" s="59" t="inlineStr">
        <is>
          <t>RISK-2026-014</t>
        </is>
      </c>
      <c r="G10" s="59" t="inlineStr">
        <is>
          <t>RTP-2026-014</t>
        </is>
      </c>
      <c r="H10" s="59" t="inlineStr">
        <is>
          <t>Implemented</t>
        </is>
      </c>
      <c r="I10" s="59" t="inlineStr">
        <is>
          <t>Asset Manager</t>
        </is>
      </c>
      <c r="J10" s="59" t="inlineStr">
        <is>
          <t>Complete</t>
        </is>
      </c>
      <c r="K10" s="59" t="inlineStr">
        <is>
          <t>AI-REG-001</t>
        </is>
      </c>
      <c r="L10" s="60" t="inlineStr">
        <is>
          <t>2026-09-11</t>
        </is>
      </c>
      <c r="M10" s="60" t="inlineStr">
        <is>
          <t>2026-11-29</t>
        </is>
      </c>
      <c r="N10" s="59" t="inlineStr">
        <is>
          <t>Approved</t>
        </is>
      </c>
      <c r="O10" s="59" t="inlineStr">
        <is>
          <t>Asset inventory is reference register.</t>
        </is>
      </c>
      <c r="P10" s="61">
        <f>IF(AND($L10&lt;&gt;"",$L10&lt;=TODAY()+30,$L10&gt;=TODAY()),"Yes","")</f>
        <v/>
      </c>
      <c r="Q10" s="61">
        <f>IF($I10="","Yes","")</f>
        <v/>
      </c>
      <c r="R10" s="61">
        <f>IF($K10="","Yes","")</f>
        <v/>
      </c>
    </row>
    <row r="11" s="23">
      <c r="A11" s="59" t="inlineStr">
        <is>
          <t>A.5.10</t>
        </is>
      </c>
      <c r="B11" s="59" t="inlineStr">
        <is>
          <t>Acceptable use of information and other associated assets</t>
        </is>
      </c>
      <c r="C11" s="59" t="inlineStr">
        <is>
          <t>Organizational</t>
        </is>
      </c>
      <c r="D11" s="59" t="inlineStr">
        <is>
          <t>Applicable</t>
        </is>
      </c>
      <c r="E11" s="59" t="inlineStr">
        <is>
          <t>Required for user obligations on company assets and services.</t>
        </is>
      </c>
      <c r="F11" s="59" t="inlineStr">
        <is>
          <t>RISK-2026-046; HR-ONB-2026-023</t>
        </is>
      </c>
      <c r="G11" s="59" t="inlineStr">
        <is>
          <t>Onboarding controls</t>
        </is>
      </c>
      <c r="H11" s="59" t="inlineStr">
        <is>
          <t>Implemented</t>
        </is>
      </c>
      <c r="I11" s="59" t="inlineStr">
        <is>
          <t>HR Manager</t>
        </is>
      </c>
      <c r="J11" s="59" t="inlineStr">
        <is>
          <t>Complete</t>
        </is>
      </c>
      <c r="K11" s="59" t="inlineStr">
        <is>
          <t>AUP-ACK-2026-Q3</t>
        </is>
      </c>
      <c r="L11" s="60" t="inlineStr">
        <is>
          <t>2026-09-11</t>
        </is>
      </c>
      <c r="M11" s="60" t="inlineStr">
        <is>
          <t>2026-11-20</t>
        </is>
      </c>
      <c r="N11" s="59" t="inlineStr">
        <is>
          <t>Approved</t>
        </is>
      </c>
      <c r="O11" s="59" t="inlineStr">
        <is>
          <t>Acknowledgement captured.</t>
        </is>
      </c>
      <c r="P11" s="61">
        <f>IF(AND($L11&lt;&gt;"",$L11&lt;=TODAY()+30,$L11&gt;=TODAY()),"Yes","")</f>
        <v/>
      </c>
      <c r="Q11" s="61">
        <f>IF($I11="","Yes","")</f>
        <v/>
      </c>
      <c r="R11" s="61">
        <f>IF($K11="","Yes","")</f>
        <v/>
      </c>
    </row>
    <row r="12" s="23">
      <c r="A12" s="59" t="inlineStr">
        <is>
          <t>A.5.11</t>
        </is>
      </c>
      <c r="B12" s="59" t="inlineStr">
        <is>
          <t>Return of assets</t>
        </is>
      </c>
      <c r="C12" s="59" t="inlineStr">
        <is>
          <t>Organizational</t>
        </is>
      </c>
      <c r="D12" s="59" t="inlineStr">
        <is>
          <t>Applicable</t>
        </is>
      </c>
      <c r="E12" s="59" t="inlineStr">
        <is>
          <t>Required during offboarding and role changes.</t>
        </is>
      </c>
      <c r="F12" s="59" t="inlineStr">
        <is>
          <t>RISK-2026-033</t>
        </is>
      </c>
      <c r="G12" s="59" t="inlineStr">
        <is>
          <t>OFC-2026-018</t>
        </is>
      </c>
      <c r="H12" s="59" t="inlineStr">
        <is>
          <t>Implemented</t>
        </is>
      </c>
      <c r="I12" s="59" t="inlineStr">
        <is>
          <t>HR Manager</t>
        </is>
      </c>
      <c r="J12" s="59" t="inlineStr">
        <is>
          <t>Complete</t>
        </is>
      </c>
      <c r="K12" s="59" t="inlineStr">
        <is>
          <t>OFC-2026-018</t>
        </is>
      </c>
      <c r="L12" s="60" t="inlineStr">
        <is>
          <t>2026-09-11</t>
        </is>
      </c>
      <c r="M12" s="60" t="inlineStr">
        <is>
          <t>2026-11-20</t>
        </is>
      </c>
      <c r="N12" s="59" t="inlineStr">
        <is>
          <t>Approved</t>
        </is>
      </c>
      <c r="O12" s="59" t="inlineStr">
        <is>
          <t>Linked to offboarding.</t>
        </is>
      </c>
      <c r="P12" s="61">
        <f>IF(AND($L12&lt;&gt;"",$L12&lt;=TODAY()+30,$L12&gt;=TODAY()),"Yes","")</f>
        <v/>
      </c>
      <c r="Q12" s="61">
        <f>IF($I12="","Yes","")</f>
        <v/>
      </c>
      <c r="R12" s="61">
        <f>IF($K12="","Yes","")</f>
        <v/>
      </c>
    </row>
    <row r="13" s="23">
      <c r="A13" s="59" t="inlineStr">
        <is>
          <t>A.5.12</t>
        </is>
      </c>
      <c r="B13" s="59" t="inlineStr">
        <is>
          <t>Classification of information</t>
        </is>
      </c>
      <c r="C13" s="59" t="inlineStr">
        <is>
          <t>Organizational</t>
        </is>
      </c>
      <c r="D13" s="59" t="inlineStr">
        <is>
          <t>Applicable</t>
        </is>
      </c>
      <c r="E13" s="59" t="inlineStr">
        <is>
          <t>Required for handling and protection decisions.</t>
        </is>
      </c>
      <c r="F13" s="59" t="inlineStr">
        <is>
          <t>RISK-2026-046; RISK-2026-041; AI-REG-001</t>
        </is>
      </c>
      <c r="G13" s="59" t="inlineStr">
        <is>
          <t>Classification standard</t>
        </is>
      </c>
      <c r="H13" s="59" t="inlineStr">
        <is>
          <t>Implemented</t>
        </is>
      </c>
      <c r="I13" s="59" t="inlineStr">
        <is>
          <t>ISMS Manager</t>
        </is>
      </c>
      <c r="J13" s="59" t="inlineStr">
        <is>
          <t>Complete</t>
        </is>
      </c>
      <c r="K13" s="59" t="inlineStr">
        <is>
          <t>CLASS-STD-2026</t>
        </is>
      </c>
      <c r="L13" s="60" t="inlineStr">
        <is>
          <t>2026-09-11</t>
        </is>
      </c>
      <c r="M13" s="60" t="inlineStr">
        <is>
          <t>2026-11-29</t>
        </is>
      </c>
      <c r="N13" s="59" t="inlineStr">
        <is>
          <t>Approved</t>
        </is>
      </c>
      <c r="O13" s="59" t="inlineStr">
        <is>
          <t>Classification values used in AI.</t>
        </is>
      </c>
      <c r="P13" s="61">
        <f>IF(AND($L13&lt;&gt;"",$L13&lt;=TODAY()+30,$L13&gt;=TODAY()),"Yes","")</f>
        <v/>
      </c>
      <c r="Q13" s="61">
        <f>IF($I13="","Yes","")</f>
        <v/>
      </c>
      <c r="R13" s="61">
        <f>IF($K13="","Yes","")</f>
        <v/>
      </c>
    </row>
    <row r="14" s="23">
      <c r="A14" s="59" t="inlineStr">
        <is>
          <t>A.5.13</t>
        </is>
      </c>
      <c r="B14" s="59" t="inlineStr">
        <is>
          <t>Labelling of information</t>
        </is>
      </c>
      <c r="C14" s="59" t="inlineStr">
        <is>
          <t>Organizational</t>
        </is>
      </c>
      <c r="D14" s="59" t="inlineStr">
        <is>
          <t>Applicable</t>
        </is>
      </c>
      <c r="E14" s="59" t="inlineStr">
        <is>
          <t>Required to communicate classification handling.</t>
        </is>
      </c>
      <c r="F14" s="59" t="inlineStr">
        <is>
          <t>RISK-2026-021</t>
        </is>
      </c>
      <c r="G14" s="59" t="inlineStr">
        <is>
          <t>Document control</t>
        </is>
      </c>
      <c r="H14" s="59" t="inlineStr">
        <is>
          <t>Implemented</t>
        </is>
      </c>
      <c r="I14" s="59" t="inlineStr">
        <is>
          <t>Document Owner</t>
        </is>
      </c>
      <c r="J14" s="59" t="inlineStr">
        <is>
          <t>Partial</t>
        </is>
      </c>
      <c r="K14" s="59" t="inlineStr">
        <is>
          <t>DR-2026-Q3</t>
        </is>
      </c>
      <c r="L14" s="60" t="inlineStr">
        <is>
          <t>2026-09-11</t>
        </is>
      </c>
      <c r="M14" s="60" t="inlineStr">
        <is>
          <t>2026-11-28</t>
        </is>
      </c>
      <c r="N14" s="59" t="inlineStr">
        <is>
          <t>Approved</t>
        </is>
      </c>
      <c r="O14" s="59" t="inlineStr">
        <is>
          <t>Template labelling under review.</t>
        </is>
      </c>
      <c r="P14" s="61">
        <f>IF(AND($L14&lt;&gt;"",$L14&lt;=TODAY()+30,$L14&gt;=TODAY()),"Yes","")</f>
        <v/>
      </c>
      <c r="Q14" s="61">
        <f>IF($I14="","Yes","")</f>
        <v/>
      </c>
      <c r="R14" s="61">
        <f>IF($K14="","Yes","")</f>
        <v/>
      </c>
    </row>
    <row r="15" s="23">
      <c r="A15" s="59" t="inlineStr">
        <is>
          <t>A.5.14</t>
        </is>
      </c>
      <c r="B15" s="59" t="inlineStr">
        <is>
          <t>Information transfer</t>
        </is>
      </c>
      <c r="C15" s="59" t="inlineStr">
        <is>
          <t>Organizational</t>
        </is>
      </c>
      <c r="D15" s="59" t="inlineStr">
        <is>
          <t>Applicable</t>
        </is>
      </c>
      <c r="E15" s="59" t="inlineStr">
        <is>
          <t>Required for customer, supplier and audit information transfer.</t>
        </is>
      </c>
      <c r="F15" s="59" t="inlineStr">
        <is>
          <t>RISK-2026-018</t>
        </is>
      </c>
      <c r="G15" s="59" t="inlineStr">
        <is>
          <t>Supplier transfer controls</t>
        </is>
      </c>
      <c r="H15" s="59" t="inlineStr">
        <is>
          <t>Implemented</t>
        </is>
      </c>
      <c r="I15" s="59" t="inlineStr">
        <is>
          <t>IT Operations</t>
        </is>
      </c>
      <c r="J15" s="59" t="inlineStr">
        <is>
          <t>Partial</t>
        </is>
      </c>
      <c r="K15" s="59" t="inlineStr">
        <is>
          <t>ITR-2026-Q3</t>
        </is>
      </c>
      <c r="L15" s="60" t="inlineStr">
        <is>
          <t>2026-09-11</t>
        </is>
      </c>
      <c r="M15" s="60" t="inlineStr">
        <is>
          <t>2026-11-29</t>
        </is>
      </c>
      <c r="N15" s="59" t="inlineStr">
        <is>
          <t>Approved</t>
        </is>
      </c>
      <c r="O15" s="59" t="inlineStr">
        <is>
          <t>Supplier transfer evidence pending.</t>
        </is>
      </c>
      <c r="P15" s="61">
        <f>IF(AND($L15&lt;&gt;"",$L15&lt;=TODAY()+30,$L15&gt;=TODAY()),"Yes","")</f>
        <v/>
      </c>
      <c r="Q15" s="61">
        <f>IF($I15="","Yes","")</f>
        <v/>
      </c>
      <c r="R15" s="61">
        <f>IF($K15="","Yes","")</f>
        <v/>
      </c>
    </row>
    <row r="16" s="23">
      <c r="A16" s="59" t="inlineStr">
        <is>
          <t>A.5.15</t>
        </is>
      </c>
      <c r="B16" s="59" t="inlineStr">
        <is>
          <t>Access control</t>
        </is>
      </c>
      <c r="C16" s="59" t="inlineStr">
        <is>
          <t>Organizational</t>
        </is>
      </c>
      <c r="D16" s="59" t="inlineStr">
        <is>
          <t>Applicable</t>
        </is>
      </c>
      <c r="E16" s="59" t="inlineStr">
        <is>
          <t>Required to protect production, identity, HR and evidence systems.</t>
        </is>
      </c>
      <c r="F16" s="59" t="inlineStr">
        <is>
          <t>RISK-2026-031; RISK-2026-014</t>
        </is>
      </c>
      <c r="G16" s="59" t="inlineStr">
        <is>
          <t>RTP-2026-014</t>
        </is>
      </c>
      <c r="H16" s="59" t="inlineStr">
        <is>
          <t>Implemented</t>
        </is>
      </c>
      <c r="I16" s="59" t="inlineStr">
        <is>
          <t>IT Operations</t>
        </is>
      </c>
      <c r="J16" s="59" t="inlineStr">
        <is>
          <t>Partial</t>
        </is>
      </c>
      <c r="K16" s="59" t="inlineStr">
        <is>
          <t>ACM-APP-CRM-001</t>
        </is>
      </c>
      <c r="L16" s="60" t="inlineStr">
        <is>
          <t>2026-09-11</t>
        </is>
      </c>
      <c r="M16" s="60" t="inlineStr">
        <is>
          <t>2026-10-29</t>
        </is>
      </c>
      <c r="N16" s="59" t="inlineStr">
        <is>
          <t>Approved</t>
        </is>
      </c>
      <c r="O16" s="59" t="inlineStr">
        <is>
          <t>Q3 access review in progress. Re-sampled after IL-005; less robust than the Stage 2 sample; evidence Partial.</t>
        </is>
      </c>
      <c r="P16" s="61">
        <f>IF(AND($L16&lt;&gt;"",$L16&lt;=TODAY()+30,$L16&gt;=TODAY()),"Yes","")</f>
        <v/>
      </c>
      <c r="Q16" s="61">
        <f>IF($I16="","Yes","")</f>
        <v/>
      </c>
      <c r="R16" s="61">
        <f>IF($K16="","Yes","")</f>
        <v/>
      </c>
    </row>
    <row r="17" s="23">
      <c r="A17" s="59" t="inlineStr">
        <is>
          <t>A.5.16</t>
        </is>
      </c>
      <c r="B17" s="59" t="inlineStr">
        <is>
          <t>Identity management</t>
        </is>
      </c>
      <c r="C17" s="59" t="inlineStr">
        <is>
          <t>Organizational</t>
        </is>
      </c>
      <c r="D17" s="59" t="inlineStr">
        <is>
          <t>Applicable</t>
        </is>
      </c>
      <c r="E17" s="59" t="inlineStr">
        <is>
          <t>Required for lifecycle management of user identities.</t>
        </is>
      </c>
      <c r="F17" s="59" t="inlineStr">
        <is>
          <t>RISK-2026-014</t>
        </is>
      </c>
      <c r="G17" s="59" t="inlineStr">
        <is>
          <t>IAM lifecycle controls</t>
        </is>
      </c>
      <c r="H17" s="59" t="inlineStr">
        <is>
          <t>Implemented</t>
        </is>
      </c>
      <c r="I17" s="59" t="inlineStr">
        <is>
          <t>IT Operations</t>
        </is>
      </c>
      <c r="J17" s="59" t="inlineStr">
        <is>
          <t>Partial</t>
        </is>
      </c>
      <c r="K17" s="59" t="inlineStr">
        <is>
          <t>IAM-CTRL-2026-Q3</t>
        </is>
      </c>
      <c r="L17" s="60" t="inlineStr">
        <is>
          <t>2026-09-11</t>
        </is>
      </c>
      <c r="M17" s="60" t="inlineStr">
        <is>
          <t>2026-10-29</t>
        </is>
      </c>
      <c r="N17" s="59" t="inlineStr">
        <is>
          <t>Approved</t>
        </is>
      </c>
      <c r="O17" s="59" t="inlineStr">
        <is>
          <t>Identity provider tenant is AST-005.</t>
        </is>
      </c>
      <c r="P17" s="61">
        <f>IF(AND($L17&lt;&gt;"",$L17&lt;=TODAY()+30,$L17&gt;=TODAY()),"Yes","")</f>
        <v/>
      </c>
      <c r="Q17" s="61">
        <f>IF($I17="","Yes","")</f>
        <v/>
      </c>
      <c r="R17" s="61">
        <f>IF($K17="","Yes","")</f>
        <v/>
      </c>
    </row>
    <row r="18" s="23">
      <c r="A18" s="59" t="inlineStr">
        <is>
          <t>A.5.17</t>
        </is>
      </c>
      <c r="B18" s="59" t="inlineStr">
        <is>
          <t>Authentication information</t>
        </is>
      </c>
      <c r="C18" s="59" t="inlineStr">
        <is>
          <t>Organizational</t>
        </is>
      </c>
      <c r="D18" s="59" t="inlineStr">
        <is>
          <t>Applicable</t>
        </is>
      </c>
      <c r="E18" s="59" t="inlineStr">
        <is>
          <t>Required for authentication secrets and recovery.</t>
        </is>
      </c>
      <c r="F18" s="59" t="inlineStr">
        <is>
          <t>RISK-2026-031</t>
        </is>
      </c>
      <c r="G18" s="59" t="inlineStr">
        <is>
          <t>RTP-2026-031</t>
        </is>
      </c>
      <c r="H18" s="59" t="inlineStr">
        <is>
          <t>Implemented</t>
        </is>
      </c>
      <c r="I18" s="59" t="inlineStr">
        <is>
          <t>IT Operations</t>
        </is>
      </c>
      <c r="J18" s="59" t="inlineStr">
        <is>
          <t>Partial</t>
        </is>
      </c>
      <c r="K18" s="59" t="inlineStr">
        <is>
          <t>IAM-CTRL-2026-Q3</t>
        </is>
      </c>
      <c r="L18" s="60" t="inlineStr">
        <is>
          <t>2026-09-11</t>
        </is>
      </c>
      <c r="M18" s="60" t="inlineStr">
        <is>
          <t>2026-09-30</t>
        </is>
      </c>
      <c r="N18" s="59" t="inlineStr">
        <is>
          <t>Approved</t>
        </is>
      </c>
      <c r="O18" s="59" t="inlineStr">
        <is>
          <t>Break-glass review pending.</t>
        </is>
      </c>
      <c r="P18" s="61">
        <f>IF(AND($L18&lt;&gt;"",$L18&lt;=TODAY()+30,$L18&gt;=TODAY()),"Yes","")</f>
        <v/>
      </c>
      <c r="Q18" s="61">
        <f>IF($I18="","Yes","")</f>
        <v/>
      </c>
      <c r="R18" s="61">
        <f>IF($K18="","Yes","")</f>
        <v/>
      </c>
    </row>
    <row r="19" s="23">
      <c r="A19" s="59" t="inlineStr">
        <is>
          <t>A.5.18</t>
        </is>
      </c>
      <c r="B19" s="59" t="inlineStr">
        <is>
          <t>Access rights</t>
        </is>
      </c>
      <c r="C19" s="59" t="inlineStr">
        <is>
          <t>Organizational</t>
        </is>
      </c>
      <c r="D19" s="59" t="inlineStr">
        <is>
          <t>Applicable</t>
        </is>
      </c>
      <c r="E19" s="59" t="inlineStr">
        <is>
          <t>Required to grant, review and revoke access rights.</t>
        </is>
      </c>
      <c r="F19" s="59" t="inlineStr">
        <is>
          <t>RISK-2026-014</t>
        </is>
      </c>
      <c r="G19" s="59" t="inlineStr">
        <is>
          <t>RTP-2026-014</t>
        </is>
      </c>
      <c r="H19" s="59" t="inlineStr">
        <is>
          <t>Implemented</t>
        </is>
      </c>
      <c r="I19" s="59" t="inlineStr">
        <is>
          <t>IT Operations</t>
        </is>
      </c>
      <c r="J19" s="59" t="inlineStr">
        <is>
          <t>Partial</t>
        </is>
      </c>
      <c r="K19" s="59" t="inlineStr">
        <is>
          <t>ARR-2026-Q3</t>
        </is>
      </c>
      <c r="L19" s="60" t="inlineStr">
        <is>
          <t>2026-09-11</t>
        </is>
      </c>
      <c r="M19" s="60" t="inlineStr">
        <is>
          <t>2026-10-29</t>
        </is>
      </c>
      <c r="N19" s="59" t="inlineStr">
        <is>
          <t>Approved</t>
        </is>
      </c>
      <c r="O19" s="59" t="inlineStr">
        <is>
          <t>Access review active.</t>
        </is>
      </c>
      <c r="P19" s="61">
        <f>IF(AND($L19&lt;&gt;"",$L19&lt;=TODAY()+30,$L19&gt;=TODAY()),"Yes","")</f>
        <v/>
      </c>
      <c r="Q19" s="61">
        <f>IF($I19="","Yes","")</f>
        <v/>
      </c>
      <c r="R19" s="61">
        <f>IF($K19="","Yes","")</f>
        <v/>
      </c>
    </row>
    <row r="20" s="23">
      <c r="A20" s="59" t="inlineStr">
        <is>
          <t>A.5.19</t>
        </is>
      </c>
      <c r="B20" s="59" t="inlineStr">
        <is>
          <t>Information security in supplier relationships</t>
        </is>
      </c>
      <c r="C20" s="59" t="inlineStr">
        <is>
          <t>Organizational</t>
        </is>
      </c>
      <c r="D20" s="59" t="inlineStr">
        <is>
          <t>Applicable</t>
        </is>
      </c>
      <c r="E20" s="59" t="inlineStr">
        <is>
          <t>Required for cloud and SaaS supplier dependencies.</t>
        </is>
      </c>
      <c r="F20" s="59" t="inlineStr">
        <is>
          <t>RISK-2026-043; RISK-2026-018</t>
        </is>
      </c>
      <c r="G20" s="59" t="inlineStr">
        <is>
          <t>RTP-2026-018</t>
        </is>
      </c>
      <c r="H20" s="59" t="inlineStr">
        <is>
          <t>In progress</t>
        </is>
      </c>
      <c r="I20" s="59" t="inlineStr">
        <is>
          <t>Supplier Manager</t>
        </is>
      </c>
      <c r="J20" s="59" t="inlineStr">
        <is>
          <t>Partial</t>
        </is>
      </c>
      <c r="K20" s="59" t="inlineStr">
        <is>
          <t>SINV-CLOUDHOST-2026-Q3</t>
        </is>
      </c>
      <c r="L20" s="60" t="inlineStr">
        <is>
          <t>2026-09-11</t>
        </is>
      </c>
      <c r="M20" s="60" t="inlineStr">
        <is>
          <t>2026-10-15</t>
        </is>
      </c>
      <c r="N20" s="59" t="inlineStr">
        <is>
          <t>Approved</t>
        </is>
      </c>
      <c r="O20" s="59" t="inlineStr">
        <is>
          <t>Supplier contact update pending.</t>
        </is>
      </c>
      <c r="P20" s="61">
        <f>IF(AND($L20&lt;&gt;"",$L20&lt;=TODAY()+30,$L20&gt;=TODAY()),"Yes","")</f>
        <v/>
      </c>
      <c r="Q20" s="61">
        <f>IF($I20="","Yes","")</f>
        <v/>
      </c>
      <c r="R20" s="61">
        <f>IF($K20="","Yes","")</f>
        <v/>
      </c>
    </row>
    <row r="21" s="23">
      <c r="A21" s="59" t="inlineStr">
        <is>
          <t>A.5.20</t>
        </is>
      </c>
      <c r="B21" s="59" t="inlineStr">
        <is>
          <t>Addressing information security within supplier agreements</t>
        </is>
      </c>
      <c r="C21" s="59" t="inlineStr">
        <is>
          <t>Organizational</t>
        </is>
      </c>
      <c r="D21" s="59" t="inlineStr">
        <is>
          <t>Applicable</t>
        </is>
      </c>
      <c r="E21" s="59" t="inlineStr">
        <is>
          <t>Required for supplier security terms.</t>
        </is>
      </c>
      <c r="F21" s="59" t="inlineStr">
        <is>
          <t>RISK-2026-018</t>
        </is>
      </c>
      <c r="G21" s="59" t="inlineStr">
        <is>
          <t>RTP-2026-018</t>
        </is>
      </c>
      <c r="H21" s="59" t="inlineStr">
        <is>
          <t>In progress</t>
        </is>
      </c>
      <c r="I21" s="59" t="inlineStr">
        <is>
          <t>Supplier Manager</t>
        </is>
      </c>
      <c r="J21" s="59" t="inlineStr">
        <is>
          <t>Partial</t>
        </is>
      </c>
      <c r="K21" s="59" t="inlineStr">
        <is>
          <t>CSS-2026-001</t>
        </is>
      </c>
      <c r="L21" s="60" t="inlineStr">
        <is>
          <t>2026-09-11</t>
        </is>
      </c>
      <c r="M21" s="60" t="inlineStr">
        <is>
          <t>2026-10-15</t>
        </is>
      </c>
      <c r="N21" s="59" t="inlineStr">
        <is>
          <t>Approved</t>
        </is>
      </c>
      <c r="O21" s="59" t="inlineStr">
        <is>
          <t>Exit support clause pending.</t>
        </is>
      </c>
      <c r="P21" s="61">
        <f>IF(AND($L21&lt;&gt;"",$L21&lt;=TODAY()+30,$L21&gt;=TODAY()),"Yes","")</f>
        <v/>
      </c>
      <c r="Q21" s="61">
        <f>IF($I21="","Yes","")</f>
        <v/>
      </c>
      <c r="R21" s="61">
        <f>IF($K21="","Yes","")</f>
        <v/>
      </c>
    </row>
    <row r="22" s="23">
      <c r="A22" s="59" t="inlineStr">
        <is>
          <t>A.5.21</t>
        </is>
      </c>
      <c r="B22" s="59" t="inlineStr">
        <is>
          <t>Managing information security in the ICT supply chain</t>
        </is>
      </c>
      <c r="C22" s="59" t="inlineStr">
        <is>
          <t>Organizational</t>
        </is>
      </c>
      <c r="D22" s="59" t="inlineStr">
        <is>
          <t>Applicable</t>
        </is>
      </c>
      <c r="E22" s="59" t="inlineStr">
        <is>
          <t>Required for SaaS, repository, identity and hosting chain.</t>
        </is>
      </c>
      <c r="F22" s="59" t="inlineStr">
        <is>
          <t>RISK-2026-043; RISK-2026-018</t>
        </is>
      </c>
      <c r="G22" s="59" t="inlineStr">
        <is>
          <t>ICT supplier mapping</t>
        </is>
      </c>
      <c r="H22" s="59" t="inlineStr">
        <is>
          <t>Planned</t>
        </is>
      </c>
      <c r="I22" s="59" t="inlineStr">
        <is>
          <t>Supplier Manager</t>
        </is>
      </c>
      <c r="J22" s="59" t="inlineStr">
        <is>
          <t>Partial</t>
        </is>
      </c>
      <c r="K22" s="59" t="inlineStr">
        <is>
          <t>SINV-2026-Q3</t>
        </is>
      </c>
      <c r="L22" s="60" t="inlineStr">
        <is>
          <t>2026-09-11</t>
        </is>
      </c>
      <c r="M22" s="60" t="inlineStr">
        <is>
          <t>2026-11-29</t>
        </is>
      </c>
      <c r="N22" s="59" t="inlineStr">
        <is>
          <t>Approved</t>
        </is>
      </c>
      <c r="O22" s="59" t="inlineStr">
        <is>
          <t>Subprocessor chain to be mapped. STALL-2026-Q3: still Planned from the 2025 improvement programme.</t>
        </is>
      </c>
      <c r="P22" s="61">
        <f>IF(AND($L22&lt;&gt;"",$L22&lt;=TODAY()+30,$L22&gt;=TODAY()),"Yes","")</f>
        <v/>
      </c>
      <c r="Q22" s="61">
        <f>IF($I22="","Yes","")</f>
        <v/>
      </c>
      <c r="R22" s="61">
        <f>IF($K22="","Yes","")</f>
        <v/>
      </c>
    </row>
    <row r="23" s="23">
      <c r="A23" s="59" t="inlineStr">
        <is>
          <t>A.5.22</t>
        </is>
      </c>
      <c r="B23" s="59" t="inlineStr">
        <is>
          <t>Monitoring, review and change management of supplier services</t>
        </is>
      </c>
      <c r="C23" s="59" t="inlineStr">
        <is>
          <t>Organizational</t>
        </is>
      </c>
      <c r="D23" s="59" t="inlineStr">
        <is>
          <t>Applicable</t>
        </is>
      </c>
      <c r="E23" s="59" t="inlineStr">
        <is>
          <t>Required for supplier performance and changes.</t>
        </is>
      </c>
      <c r="F23" s="59" t="inlineStr">
        <is>
          <t>RISK-2026-018</t>
        </is>
      </c>
      <c r="G23" s="59" t="inlineStr">
        <is>
          <t>Supplier review</t>
        </is>
      </c>
      <c r="H23" s="59" t="inlineStr">
        <is>
          <t>In progress</t>
        </is>
      </c>
      <c r="I23" s="59" t="inlineStr">
        <is>
          <t>Supplier Manager</t>
        </is>
      </c>
      <c r="J23" s="59" t="inlineStr">
        <is>
          <t>Partial</t>
        </is>
      </c>
      <c r="K23" s="59" t="inlineStr">
        <is>
          <t>SINV-CLOUDHOST-2026-Q3</t>
        </is>
      </c>
      <c r="L23" s="60" t="inlineStr">
        <is>
          <t>2026-09-11</t>
        </is>
      </c>
      <c r="M23" s="60" t="inlineStr">
        <is>
          <t>2026-11-29</t>
        </is>
      </c>
      <c r="N23" s="59" t="inlineStr">
        <is>
          <t>Approved</t>
        </is>
      </c>
      <c r="O23" s="59" t="inlineStr">
        <is>
          <t>Service review evidence pending.</t>
        </is>
      </c>
      <c r="P23" s="61">
        <f>IF(AND($L23&lt;&gt;"",$L23&lt;=TODAY()+30,$L23&gt;=TODAY()),"Yes","")</f>
        <v/>
      </c>
      <c r="Q23" s="61">
        <f>IF($I23="","Yes","")</f>
        <v/>
      </c>
      <c r="R23" s="61">
        <f>IF($K23="","Yes","")</f>
        <v/>
      </c>
    </row>
    <row r="24" s="23">
      <c r="A24" s="59" t="inlineStr">
        <is>
          <t>A.5.23</t>
        </is>
      </c>
      <c r="B24" s="59" t="inlineStr">
        <is>
          <t>Information security for use of cloud services</t>
        </is>
      </c>
      <c r="C24" s="59" t="inlineStr">
        <is>
          <t>Organizational</t>
        </is>
      </c>
      <c r="D24" s="59" t="inlineStr">
        <is>
          <t>Applicable</t>
        </is>
      </c>
      <c r="E24" s="59" t="inlineStr">
        <is>
          <t>Required because core services are cloud and SaaS based.</t>
        </is>
      </c>
      <c r="F24" s="59" t="inlineStr">
        <is>
          <t>RISK-2026-043; RISK-2026-018</t>
        </is>
      </c>
      <c r="G24" s="59" t="inlineStr">
        <is>
          <t>RTP-2026-018</t>
        </is>
      </c>
      <c r="H24" s="59" t="inlineStr">
        <is>
          <t>In progress</t>
        </is>
      </c>
      <c r="I24" s="59" t="inlineStr">
        <is>
          <t>Cloud Service Owner</t>
        </is>
      </c>
      <c r="J24" s="59" t="inlineStr">
        <is>
          <t>Partial</t>
        </is>
      </c>
      <c r="K24" s="59" t="inlineStr">
        <is>
          <t>CLOUD-CTRL-2026-Q3</t>
        </is>
      </c>
      <c r="L24" s="60" t="inlineStr">
        <is>
          <t>2026-09-11</t>
        </is>
      </c>
      <c r="M24" s="60" t="inlineStr">
        <is>
          <t>2026-10-15</t>
        </is>
      </c>
      <c r="N24" s="59" t="inlineStr">
        <is>
          <t>Approved</t>
        </is>
      </c>
      <c r="O24" s="59" t="inlineStr">
        <is>
          <t>Shared responsibility matrix pending.</t>
        </is>
      </c>
      <c r="P24" s="61">
        <f>IF(AND($L24&lt;&gt;"",$L24&lt;=TODAY()+30,$L24&gt;=TODAY()),"Yes","")</f>
        <v/>
      </c>
      <c r="Q24" s="61">
        <f>IF($I24="","Yes","")</f>
        <v/>
      </c>
      <c r="R24" s="61">
        <f>IF($K24="","Yes","")</f>
        <v/>
      </c>
    </row>
    <row r="25" s="23">
      <c r="A25" s="59" t="inlineStr">
        <is>
          <t>A.5.24</t>
        </is>
      </c>
      <c r="B25" s="59" t="inlineStr">
        <is>
          <t>Information security incident management planning and preparation</t>
        </is>
      </c>
      <c r="C25" s="59" t="inlineStr">
        <is>
          <t>Organizational</t>
        </is>
      </c>
      <c r="D25" s="59" t="inlineStr">
        <is>
          <t>Applicable</t>
        </is>
      </c>
      <c r="E25" s="59" t="inlineStr">
        <is>
          <t>Required for incident readiness.</t>
        </is>
      </c>
      <c r="F25" s="59" t="inlineStr">
        <is>
          <t>IRRT-2026-Q3</t>
        </is>
      </c>
      <c r="G25" s="59" t="inlineStr">
        <is>
          <t>IRP-2026</t>
        </is>
      </c>
      <c r="H25" s="59" t="inlineStr">
        <is>
          <t>Implemented</t>
        </is>
      </c>
      <c r="I25" s="59" t="inlineStr">
        <is>
          <t>Incident Manager</t>
        </is>
      </c>
      <c r="J25" s="59" t="inlineStr">
        <is>
          <t>Complete</t>
        </is>
      </c>
      <c r="K25" s="59" t="inlineStr">
        <is>
          <t>IRP-2026</t>
        </is>
      </c>
      <c r="L25" s="60" t="inlineStr">
        <is>
          <t>2026-09-11</t>
        </is>
      </c>
      <c r="M25" s="60" t="inlineStr">
        <is>
          <t>2026-11-25</t>
        </is>
      </c>
      <c r="N25" s="59" t="inlineStr">
        <is>
          <t>Approved</t>
        </is>
      </c>
      <c r="O25" s="59" t="inlineStr">
        <is>
          <t>Runbooks linked.</t>
        </is>
      </c>
      <c r="P25" s="61">
        <f>IF(AND($L25&lt;&gt;"",$L25&lt;=TODAY()+30,$L25&gt;=TODAY()),"Yes","")</f>
        <v/>
      </c>
      <c r="Q25" s="61">
        <f>IF($I25="","Yes","")</f>
        <v/>
      </c>
      <c r="R25" s="61">
        <f>IF($K25="","Yes","")</f>
        <v/>
      </c>
    </row>
    <row r="26" s="23">
      <c r="A26" s="59" t="inlineStr">
        <is>
          <t>A.5.25</t>
        </is>
      </c>
      <c r="B26" s="59" t="inlineStr">
        <is>
          <t>Assessment and decision on information security events</t>
        </is>
      </c>
      <c r="C26" s="59" t="inlineStr">
        <is>
          <t>Organizational</t>
        </is>
      </c>
      <c r="D26" s="59" t="inlineStr">
        <is>
          <t>Applicable</t>
        </is>
      </c>
      <c r="E26" s="59" t="inlineStr">
        <is>
          <t>Required for event triage.</t>
        </is>
      </c>
      <c r="F26" s="59" t="inlineStr">
        <is>
          <t>IRRT-2026-Q3</t>
        </is>
      </c>
      <c r="G26" s="59" t="inlineStr">
        <is>
          <t>Incident triage</t>
        </is>
      </c>
      <c r="H26" s="59" t="inlineStr">
        <is>
          <t>Implemented</t>
        </is>
      </c>
      <c r="I26" s="59" t="inlineStr">
        <is>
          <t>Incident Manager</t>
        </is>
      </c>
      <c r="J26" s="59" t="inlineStr">
        <is>
          <t>Partial</t>
        </is>
      </c>
      <c r="K26" s="59" t="inlineStr">
        <is>
          <t>SIR-2026-Q3</t>
        </is>
      </c>
      <c r="L26" s="60" t="inlineStr">
        <is>
          <t>2026-09-11</t>
        </is>
      </c>
      <c r="M26" s="60" t="inlineStr">
        <is>
          <t>2026-11-25</t>
        </is>
      </c>
      <c r="N26" s="59" t="inlineStr">
        <is>
          <t>Approved</t>
        </is>
      </c>
      <c r="O26" s="59" t="inlineStr">
        <is>
          <t>Event decision sample pending.</t>
        </is>
      </c>
      <c r="P26" s="61">
        <f>IF(AND($L26&lt;&gt;"",$L26&lt;=TODAY()+30,$L26&gt;=TODAY()),"Yes","")</f>
        <v/>
      </c>
      <c r="Q26" s="61">
        <f>IF($I26="","Yes","")</f>
        <v/>
      </c>
      <c r="R26" s="61">
        <f>IF($K26="","Yes","")</f>
        <v/>
      </c>
    </row>
    <row r="27" s="23">
      <c r="A27" s="59" t="inlineStr">
        <is>
          <t>A.5.26</t>
        </is>
      </c>
      <c r="B27" s="59" t="inlineStr">
        <is>
          <t>Response to information security incidents</t>
        </is>
      </c>
      <c r="C27" s="59" t="inlineStr">
        <is>
          <t>Organizational</t>
        </is>
      </c>
      <c r="D27" s="59" t="inlineStr">
        <is>
          <t>Applicable</t>
        </is>
      </c>
      <c r="E27" s="59" t="inlineStr">
        <is>
          <t>Required for incident handling.</t>
        </is>
      </c>
      <c r="F27" s="59" t="inlineStr">
        <is>
          <t>IRRT-2026-Q3</t>
        </is>
      </c>
      <c r="G27" s="59" t="inlineStr">
        <is>
          <t>IR-RB-2026</t>
        </is>
      </c>
      <c r="H27" s="59" t="inlineStr">
        <is>
          <t>Implemented</t>
        </is>
      </c>
      <c r="I27" s="59" t="inlineStr">
        <is>
          <t>Incident Manager</t>
        </is>
      </c>
      <c r="J27" s="59" t="inlineStr">
        <is>
          <t>Partial</t>
        </is>
      </c>
      <c r="K27" s="59" t="inlineStr">
        <is>
          <t>IR-RB-2026</t>
        </is>
      </c>
      <c r="L27" s="60" t="inlineStr">
        <is>
          <t>2026-09-11</t>
        </is>
      </c>
      <c r="M27" s="60" t="inlineStr">
        <is>
          <t>2026-11-25</t>
        </is>
      </c>
      <c r="N27" s="59" t="inlineStr">
        <is>
          <t>Approved</t>
        </is>
      </c>
      <c r="O27" s="59" t="inlineStr">
        <is>
          <t>Tabletop evidence pending.</t>
        </is>
      </c>
      <c r="P27" s="61">
        <f>IF(AND($L27&lt;&gt;"",$L27&lt;=TODAY()+30,$L27&gt;=TODAY()),"Yes","")</f>
        <v/>
      </c>
      <c r="Q27" s="61">
        <f>IF($I27="","Yes","")</f>
        <v/>
      </c>
      <c r="R27" s="61">
        <f>IF($K27="","Yes","")</f>
        <v/>
      </c>
    </row>
    <row r="28" s="23">
      <c r="A28" s="59" t="inlineStr">
        <is>
          <t>A.5.27</t>
        </is>
      </c>
      <c r="B28" s="59" t="inlineStr">
        <is>
          <t>Learning from information security incidents</t>
        </is>
      </c>
      <c r="C28" s="59" t="inlineStr">
        <is>
          <t>Organizational</t>
        </is>
      </c>
      <c r="D28" s="59" t="inlineStr">
        <is>
          <t>Applicable</t>
        </is>
      </c>
      <c r="E28" s="59" t="inlineStr">
        <is>
          <t>Required for improvement after incidents.</t>
        </is>
      </c>
      <c r="F28" s="59" t="inlineStr">
        <is>
          <t>SIR-2026-Q3</t>
        </is>
      </c>
      <c r="G28" s="59" t="inlineStr">
        <is>
          <t>CIL-2026-Q3</t>
        </is>
      </c>
      <c r="H28" s="59" t="inlineStr">
        <is>
          <t>Planned</t>
        </is>
      </c>
      <c r="I28" s="59" t="inlineStr">
        <is>
          <t>Incident Manager</t>
        </is>
      </c>
      <c r="J28" s="59" t="inlineStr">
        <is>
          <t>Partial</t>
        </is>
      </c>
      <c r="K28" s="59" t="inlineStr">
        <is>
          <t>CIL-2026-Q3</t>
        </is>
      </c>
      <c r="L28" s="60" t="inlineStr">
        <is>
          <t>2026-09-11</t>
        </is>
      </c>
      <c r="M28" s="60" t="inlineStr">
        <is>
          <t>2026-11-25</t>
        </is>
      </c>
      <c r="N28" s="59" t="inlineStr">
        <is>
          <t>Approved</t>
        </is>
      </c>
      <c r="O28" s="59" t="inlineStr">
        <is>
          <t>Lessons learned workflow planned. STALL-2026-Q3: still Planned from the 2025 improvement programme.</t>
        </is>
      </c>
      <c r="P28" s="61">
        <f>IF(AND($L28&lt;&gt;"",$L28&lt;=TODAY()+30,$L28&gt;=TODAY()),"Yes","")</f>
        <v/>
      </c>
      <c r="Q28" s="61">
        <f>IF($I28="","Yes","")</f>
        <v/>
      </c>
      <c r="R28" s="61">
        <f>IF($K28="","Yes","")</f>
        <v/>
      </c>
    </row>
    <row r="29" s="23">
      <c r="A29" s="59" t="inlineStr">
        <is>
          <t>A.5.28</t>
        </is>
      </c>
      <c r="B29" s="59" t="inlineStr">
        <is>
          <t>Collection of evidence</t>
        </is>
      </c>
      <c r="C29" s="59" t="inlineStr">
        <is>
          <t>Organizational</t>
        </is>
      </c>
      <c r="D29" s="59" t="inlineStr">
        <is>
          <t>Applicable</t>
        </is>
      </c>
      <c r="E29" s="59" t="inlineStr">
        <is>
          <t>Required for audit and incident evidence.</t>
        </is>
      </c>
      <c r="F29" s="59" t="inlineStr">
        <is>
          <t>RISK-2026-021</t>
        </is>
      </c>
      <c r="G29" s="59" t="inlineStr">
        <is>
          <t>ELAI-2026-Q3</t>
        </is>
      </c>
      <c r="H29" s="59" t="inlineStr">
        <is>
          <t>Implemented</t>
        </is>
      </c>
      <c r="I29" s="59" t="inlineStr">
        <is>
          <t>ISMS Manager</t>
        </is>
      </c>
      <c r="J29" s="59" t="inlineStr">
        <is>
          <t>Complete</t>
        </is>
      </c>
      <c r="K29" s="59" t="inlineStr">
        <is>
          <t>ELAI-2026-Q3</t>
        </is>
      </c>
      <c r="L29" s="60" t="inlineStr">
        <is>
          <t>2026-09-11</t>
        </is>
      </c>
      <c r="M29" s="60" t="inlineStr">
        <is>
          <t>2026-11-28</t>
        </is>
      </c>
      <c r="N29" s="59" t="inlineStr">
        <is>
          <t>Approved</t>
        </is>
      </c>
      <c r="O29" s="59" t="inlineStr">
        <is>
          <t>Evidence log maintained.</t>
        </is>
      </c>
      <c r="P29" s="61">
        <f>IF(AND($L29&lt;&gt;"",$L29&lt;=TODAY()+30,$L29&gt;=TODAY()),"Yes","")</f>
        <v/>
      </c>
      <c r="Q29" s="61">
        <f>IF($I29="","Yes","")</f>
        <v/>
      </c>
      <c r="R29" s="61">
        <f>IF($K29="","Yes","")</f>
        <v/>
      </c>
    </row>
    <row r="30" s="23">
      <c r="A30" s="59" t="inlineStr">
        <is>
          <t>A.5.29</t>
        </is>
      </c>
      <c r="B30" s="59" t="inlineStr">
        <is>
          <t>Information security during disruption</t>
        </is>
      </c>
      <c r="C30" s="59" t="inlineStr">
        <is>
          <t>Organizational</t>
        </is>
      </c>
      <c r="D30" s="59" t="inlineStr">
        <is>
          <t>Applicable</t>
        </is>
      </c>
      <c r="E30" s="59" t="inlineStr">
        <is>
          <t>Required for continuity of critical services.</t>
        </is>
      </c>
      <c r="F30" s="59" t="inlineStr">
        <is>
          <t>RISK-2026-045; RISK-2026-018</t>
        </is>
      </c>
      <c r="G30" s="59" t="inlineStr">
        <is>
          <t>BCP-CUSTPORTAL-2026</t>
        </is>
      </c>
      <c r="H30" s="59" t="inlineStr">
        <is>
          <t>Implemented</t>
        </is>
      </c>
      <c r="I30" s="59" t="inlineStr">
        <is>
          <t>Business Continuity Manager</t>
        </is>
      </c>
      <c r="J30" s="59" t="inlineStr">
        <is>
          <t>Partial</t>
        </is>
      </c>
      <c r="K30" s="59" t="inlineStr">
        <is>
          <t>BCP-CUSTPORTAL-2026</t>
        </is>
      </c>
      <c r="L30" s="60" t="inlineStr">
        <is>
          <t>2026-09-11</t>
        </is>
      </c>
      <c r="M30" s="60" t="inlineStr">
        <is>
          <t>2026-11-29</t>
        </is>
      </c>
      <c r="N30" s="59" t="inlineStr">
        <is>
          <t>Approved</t>
        </is>
      </c>
      <c r="O30" s="59" t="inlineStr">
        <is>
          <t>Continuity test planned.</t>
        </is>
      </c>
      <c r="P30" s="61">
        <f>IF(AND($L30&lt;&gt;"",$L30&lt;=TODAY()+30,$L30&gt;=TODAY()),"Yes","")</f>
        <v/>
      </c>
      <c r="Q30" s="61">
        <f>IF($I30="","Yes","")</f>
        <v/>
      </c>
      <c r="R30" s="61">
        <f>IF($K30="","Yes","")</f>
        <v/>
      </c>
    </row>
    <row r="31" s="23">
      <c r="A31" s="59" t="inlineStr">
        <is>
          <t>A.5.30</t>
        </is>
      </c>
      <c r="B31" s="59" t="inlineStr">
        <is>
          <t>ICT readiness for business continuity</t>
        </is>
      </c>
      <c r="C31" s="59" t="inlineStr">
        <is>
          <t>Organizational</t>
        </is>
      </c>
      <c r="D31" s="59" t="inlineStr">
        <is>
          <t>Applicable</t>
        </is>
      </c>
      <c r="E31" s="59" t="inlineStr">
        <is>
          <t>Required for ICT continuity readiness.</t>
        </is>
      </c>
      <c r="F31" s="59" t="inlineStr">
        <is>
          <t>RISK-2026-045; RISK-2026-018</t>
        </is>
      </c>
      <c r="G31" s="59" t="inlineStr">
        <is>
          <t>DRP-CUSTPORTAL-001</t>
        </is>
      </c>
      <c r="H31" s="59" t="inlineStr">
        <is>
          <t>In progress</t>
        </is>
      </c>
      <c r="I31" s="59" t="inlineStr">
        <is>
          <t>IT Operations</t>
        </is>
      </c>
      <c r="J31" s="59" t="inlineStr">
        <is>
          <t>Partial</t>
        </is>
      </c>
      <c r="K31" s="59" t="inlineStr">
        <is>
          <t>DRP-CUSTPORTAL-001</t>
        </is>
      </c>
      <c r="L31" s="60" t="inlineStr">
        <is>
          <t>2026-09-11</t>
        </is>
      </c>
      <c r="M31" s="60" t="inlineStr">
        <is>
          <t>2026-10-31</t>
        </is>
      </c>
      <c r="N31" s="59" t="inlineStr">
        <is>
          <t>Approved</t>
        </is>
      </c>
      <c r="O31" s="59" t="inlineStr">
        <is>
          <t>Restore test pending.</t>
        </is>
      </c>
      <c r="P31" s="61">
        <f>IF(AND($L31&lt;&gt;"",$L31&lt;=TODAY()+30,$L31&gt;=TODAY()),"Yes","")</f>
        <v/>
      </c>
      <c r="Q31" s="61">
        <f>IF($I31="","Yes","")</f>
        <v/>
      </c>
      <c r="R31" s="61">
        <f>IF($K31="","Yes","")</f>
        <v/>
      </c>
    </row>
    <row r="32" s="23">
      <c r="A32" s="59" t="inlineStr">
        <is>
          <t>A.5.31</t>
        </is>
      </c>
      <c r="B32" s="59" t="inlineStr">
        <is>
          <t>Legal, statutory, regulatory and contractual requirements</t>
        </is>
      </c>
      <c r="C32" s="59" t="inlineStr">
        <is>
          <t>Organizational</t>
        </is>
      </c>
      <c r="D32" s="59" t="inlineStr">
        <is>
          <t>Applicable</t>
        </is>
      </c>
      <c r="E32" s="59" t="inlineStr">
        <is>
          <t>Required for legal and contractual obligations.</t>
        </is>
      </c>
      <c r="F32" s="59" t="inlineStr">
        <is>
          <t>RISK-2026-033</t>
        </is>
      </c>
      <c r="G32" s="59" t="inlineStr">
        <is>
          <t>LRR-2026-Q3</t>
        </is>
      </c>
      <c r="H32" s="59" t="inlineStr">
        <is>
          <t>Implemented</t>
        </is>
      </c>
      <c r="I32" s="59" t="inlineStr">
        <is>
          <t>Compliance Manager</t>
        </is>
      </c>
      <c r="J32" s="59" t="inlineStr">
        <is>
          <t>Partial</t>
        </is>
      </c>
      <c r="K32" s="59" t="inlineStr">
        <is>
          <t>LRR-2026-Q3</t>
        </is>
      </c>
      <c r="L32" s="60" t="inlineStr">
        <is>
          <t>2026-09-11</t>
        </is>
      </c>
      <c r="M32" s="60" t="inlineStr">
        <is>
          <t>2026-11-20</t>
        </is>
      </c>
      <c r="N32" s="59" t="inlineStr">
        <is>
          <t>Approved</t>
        </is>
      </c>
      <c r="O32" s="59" t="inlineStr">
        <is>
          <t>Legal register maintained.</t>
        </is>
      </c>
      <c r="P32" s="61">
        <f>IF(AND($L32&lt;&gt;"",$L32&lt;=TODAY()+30,$L32&gt;=TODAY()),"Yes","")</f>
        <v/>
      </c>
      <c r="Q32" s="61">
        <f>IF($I32="","Yes","")</f>
        <v/>
      </c>
      <c r="R32" s="61">
        <f>IF($K32="","Yes","")</f>
        <v/>
      </c>
    </row>
    <row r="33" s="23">
      <c r="A33" s="59" t="inlineStr">
        <is>
          <t>A.5.32</t>
        </is>
      </c>
      <c r="B33" s="59" t="inlineStr">
        <is>
          <t>Intellectual property rights</t>
        </is>
      </c>
      <c r="C33" s="59" t="inlineStr">
        <is>
          <t>Organizational</t>
        </is>
      </c>
      <c r="D33" s="59" t="inlineStr">
        <is>
          <t>Applicable</t>
        </is>
      </c>
      <c r="E33" s="59" t="inlineStr">
        <is>
          <t>Required for software, content and third-party licenses.</t>
        </is>
      </c>
      <c r="F33" s="59" t="inlineStr">
        <is>
          <t>REQT-7.5</t>
        </is>
      </c>
      <c r="G33" s="59" t="inlineStr">
        <is>
          <t>IPR review</t>
        </is>
      </c>
      <c r="H33" s="59" t="inlineStr">
        <is>
          <t>Planned</t>
        </is>
      </c>
      <c r="I33" s="59" t="inlineStr">
        <is>
          <t>Legal Counsel</t>
        </is>
      </c>
      <c r="J33" s="59" t="inlineStr">
        <is>
          <t>Partial</t>
        </is>
      </c>
      <c r="K33" s="59" t="inlineStr">
        <is>
          <t>IPR-2026-Q3</t>
        </is>
      </c>
      <c r="L33" s="60" t="inlineStr">
        <is>
          <t>2026-09-11</t>
        </is>
      </c>
      <c r="M33" s="60" t="inlineStr">
        <is>
          <t>2026-11-27</t>
        </is>
      </c>
      <c r="N33" s="59" t="inlineStr">
        <is>
          <t>Approved</t>
        </is>
      </c>
      <c r="O33" s="59" t="inlineStr">
        <is>
          <t>Open-source notices pending. STALL-2026-Q3: still Planned from the 2025 improvement programme.</t>
        </is>
      </c>
      <c r="P33" s="61">
        <f>IF(AND($L33&lt;&gt;"",$L33&lt;=TODAY()+30,$L33&gt;=TODAY()),"Yes","")</f>
        <v/>
      </c>
      <c r="Q33" s="61">
        <f>IF($I33="","Yes","")</f>
        <v/>
      </c>
      <c r="R33" s="61">
        <f>IF($K33="","Yes","")</f>
        <v/>
      </c>
    </row>
    <row r="34" s="23">
      <c r="A34" s="59" t="inlineStr">
        <is>
          <t>A.5.33</t>
        </is>
      </c>
      <c r="B34" s="59" t="inlineStr">
        <is>
          <t>Protection of records</t>
        </is>
      </c>
      <c r="C34" s="59" t="inlineStr">
        <is>
          <t>Organizational</t>
        </is>
      </c>
      <c r="D34" s="59" t="inlineStr">
        <is>
          <t>Applicable</t>
        </is>
      </c>
      <c r="E34" s="59" t="inlineStr">
        <is>
          <t>Required to protect ISMS and operational records.</t>
        </is>
      </c>
      <c r="F34" s="59" t="inlineStr">
        <is>
          <t>RISK-2026-041; RISK-2026-021</t>
        </is>
      </c>
      <c r="G34" s="59" t="inlineStr">
        <is>
          <t>RRS-2026-Q3</t>
        </is>
      </c>
      <c r="H34" s="59" t="inlineStr">
        <is>
          <t>Implemented</t>
        </is>
      </c>
      <c r="I34" s="59" t="inlineStr">
        <is>
          <t>Document Owner</t>
        </is>
      </c>
      <c r="J34" s="59" t="inlineStr">
        <is>
          <t>Complete</t>
        </is>
      </c>
      <c r="K34" s="59" t="inlineStr">
        <is>
          <t>RRS-2026-Q3</t>
        </is>
      </c>
      <c r="L34" s="60" t="inlineStr">
        <is>
          <t>2026-09-11</t>
        </is>
      </c>
      <c r="M34" s="60" t="inlineStr">
        <is>
          <t>2026-11-28</t>
        </is>
      </c>
      <c r="N34" s="59" t="inlineStr">
        <is>
          <t>Approved</t>
        </is>
      </c>
      <c r="O34" s="59" t="inlineStr">
        <is>
          <t>Retention schedule maintained.</t>
        </is>
      </c>
      <c r="P34" s="61">
        <f>IF(AND($L34&lt;&gt;"",$L34&lt;=TODAY()+30,$L34&gt;=TODAY()),"Yes","")</f>
        <v/>
      </c>
      <c r="Q34" s="61">
        <f>IF($I34="","Yes","")</f>
        <v/>
      </c>
      <c r="R34" s="61">
        <f>IF($K34="","Yes","")</f>
        <v/>
      </c>
    </row>
    <row r="35" s="23">
      <c r="A35" s="59" t="inlineStr">
        <is>
          <t>A.5.34</t>
        </is>
      </c>
      <c r="B35" s="59" t="inlineStr">
        <is>
          <t>Privacy and protection of PII</t>
        </is>
      </c>
      <c r="C35" s="59" t="inlineStr">
        <is>
          <t>Organizational</t>
        </is>
      </c>
      <c r="D35" s="59" t="inlineStr">
        <is>
          <t>Applicable</t>
        </is>
      </c>
      <c r="E35" s="59" t="inlineStr">
        <is>
          <t>Required because HR and customer personal data are processed.</t>
        </is>
      </c>
      <c r="F35" s="59" t="inlineStr">
        <is>
          <t>RISK-2026-033</t>
        </is>
      </c>
      <c r="G35" s="59" t="inlineStr">
        <is>
          <t>DPAR-2026-Q3</t>
        </is>
      </c>
      <c r="H35" s="59" t="inlineStr">
        <is>
          <t>Implemented</t>
        </is>
      </c>
      <c r="I35" s="59" t="inlineStr">
        <is>
          <t>Privacy Lead</t>
        </is>
      </c>
      <c r="J35" s="59" t="inlineStr">
        <is>
          <t>Partial</t>
        </is>
      </c>
      <c r="K35" s="59" t="inlineStr">
        <is>
          <t>DPAR-2026-Q3</t>
        </is>
      </c>
      <c r="L35" s="60" t="inlineStr">
        <is>
          <t>2026-09-11</t>
        </is>
      </c>
      <c r="M35" s="60" t="inlineStr">
        <is>
          <t>2026-11-20</t>
        </is>
      </c>
      <c r="N35" s="59" t="inlineStr">
        <is>
          <t>Approved</t>
        </is>
      </c>
      <c r="O35" s="59" t="inlineStr">
        <is>
          <t>GDPR records linked.</t>
        </is>
      </c>
      <c r="P35" s="61">
        <f>IF(AND($L35&lt;&gt;"",$L35&lt;=TODAY()+30,$L35&gt;=TODAY()),"Yes","")</f>
        <v/>
      </c>
      <c r="Q35" s="61">
        <f>IF($I35="","Yes","")</f>
        <v/>
      </c>
      <c r="R35" s="61">
        <f>IF($K35="","Yes","")</f>
        <v/>
      </c>
    </row>
    <row r="36" s="23">
      <c r="A36" s="59" t="inlineStr">
        <is>
          <t>A.5.35</t>
        </is>
      </c>
      <c r="B36" s="59" t="inlineStr">
        <is>
          <t>Independent review of information security</t>
        </is>
      </c>
      <c r="C36" s="59" t="inlineStr">
        <is>
          <t>Organizational</t>
        </is>
      </c>
      <c r="D36" s="59" t="inlineStr">
        <is>
          <t>Applicable</t>
        </is>
      </c>
      <c r="E36" s="59" t="inlineStr">
        <is>
          <t>Required to review ISMS effectiveness independently.</t>
        </is>
      </c>
      <c r="F36" s="59" t="inlineStr">
        <is>
          <t>REQT-9.2</t>
        </is>
      </c>
      <c r="G36" s="59" t="inlineStr">
        <is>
          <t>IAP-2026</t>
        </is>
      </c>
      <c r="H36" s="59" t="inlineStr">
        <is>
          <t>Implemented</t>
        </is>
      </c>
      <c r="I36" s="59" t="inlineStr">
        <is>
          <t>Internal Auditor</t>
        </is>
      </c>
      <c r="J36" s="59" t="inlineStr">
        <is>
          <t>Complete</t>
        </is>
      </c>
      <c r="K36" s="59" t="inlineStr">
        <is>
          <t>IAP-2026</t>
        </is>
      </c>
      <c r="L36" s="60" t="inlineStr">
        <is>
          <t>2026-09-11</t>
        </is>
      </c>
      <c r="M36" s="60" t="inlineStr">
        <is>
          <t>2026-11-25</t>
        </is>
      </c>
      <c r="N36" s="59" t="inlineStr">
        <is>
          <t>Approved</t>
        </is>
      </c>
      <c r="O36" s="59" t="inlineStr">
        <is>
          <t>Internal audit programme active.</t>
        </is>
      </c>
      <c r="P36" s="61">
        <f>IF(AND($L36&lt;&gt;"",$L36&lt;=TODAY()+30,$L36&gt;=TODAY()),"Yes","")</f>
        <v/>
      </c>
      <c r="Q36" s="61">
        <f>IF($I36="","Yes","")</f>
        <v/>
      </c>
      <c r="R36" s="61">
        <f>IF($K36="","Yes","")</f>
        <v/>
      </c>
    </row>
    <row r="37" s="23">
      <c r="A37" s="59" t="inlineStr">
        <is>
          <t>A.5.36</t>
        </is>
      </c>
      <c r="B37" s="59" t="inlineStr">
        <is>
          <t>Compliance with policies, rules and standards for information security</t>
        </is>
      </c>
      <c r="C37" s="59" t="inlineStr">
        <is>
          <t>Organizational</t>
        </is>
      </c>
      <c r="D37" s="59" t="inlineStr">
        <is>
          <t>Applicable</t>
        </is>
      </c>
      <c r="E37" s="59" t="inlineStr">
        <is>
          <t>Required to verify compliance with ISMS requirements.</t>
        </is>
      </c>
      <c r="F37" s="59" t="inlineStr">
        <is>
          <t>RR-2026-Q3</t>
        </is>
      </c>
      <c r="G37" s="59" t="inlineStr">
        <is>
          <t>REQT-2026-Q3</t>
        </is>
      </c>
      <c r="H37" s="59" t="inlineStr">
        <is>
          <t>Implemented</t>
        </is>
      </c>
      <c r="I37" s="59" t="inlineStr">
        <is>
          <t>ISMS Manager</t>
        </is>
      </c>
      <c r="J37" s="59" t="inlineStr">
        <is>
          <t>Partial</t>
        </is>
      </c>
      <c r="K37" s="59" t="inlineStr">
        <is>
          <t>REQT-2026-Q3</t>
        </is>
      </c>
      <c r="L37" s="60" t="inlineStr">
        <is>
          <t>2026-09-11</t>
        </is>
      </c>
      <c r="M37" s="60" t="inlineStr">
        <is>
          <t>2026-11-29</t>
        </is>
      </c>
      <c r="N37" s="59" t="inlineStr">
        <is>
          <t>Approved</t>
        </is>
      </c>
      <c r="O37" s="59" t="inlineStr">
        <is>
          <t>Evidence mapping active.</t>
        </is>
      </c>
      <c r="P37" s="61">
        <f>IF(AND($L37&lt;&gt;"",$L37&lt;=TODAY()+30,$L37&gt;=TODAY()),"Yes","")</f>
        <v/>
      </c>
      <c r="Q37" s="61">
        <f>IF($I37="","Yes","")</f>
        <v/>
      </c>
      <c r="R37" s="61">
        <f>IF($K37="","Yes","")</f>
        <v/>
      </c>
    </row>
    <row r="38" s="23">
      <c r="A38" s="59" t="inlineStr">
        <is>
          <t>A.5.37</t>
        </is>
      </c>
      <c r="B38" s="59" t="inlineStr">
        <is>
          <t>Documented operating procedures</t>
        </is>
      </c>
      <c r="C38" s="59" t="inlineStr">
        <is>
          <t>Organizational</t>
        </is>
      </c>
      <c r="D38" s="59" t="inlineStr">
        <is>
          <t>Applicable</t>
        </is>
      </c>
      <c r="E38" s="59" t="inlineStr">
        <is>
          <t>Required for repeatable ISMS and IT operations.</t>
        </is>
      </c>
      <c r="F38" s="59" t="inlineStr">
        <is>
          <t>REQT-8.1</t>
        </is>
      </c>
      <c r="G38" s="59" t="inlineStr">
        <is>
          <t>DOP-2026</t>
        </is>
      </c>
      <c r="H38" s="59" t="inlineStr">
        <is>
          <t>In progress</t>
        </is>
      </c>
      <c r="I38" s="59" t="inlineStr">
        <is>
          <t>Process Owner</t>
        </is>
      </c>
      <c r="J38" s="59" t="inlineStr">
        <is>
          <t>Partial</t>
        </is>
      </c>
      <c r="K38" s="59" t="inlineStr">
        <is>
          <t>DOP-2026</t>
        </is>
      </c>
      <c r="L38" s="60" t="inlineStr">
        <is>
          <t>2026-09-11</t>
        </is>
      </c>
      <c r="M38" s="60" t="inlineStr">
        <is>
          <t>2026-11-29</t>
        </is>
      </c>
      <c r="N38" s="59" t="inlineStr">
        <is>
          <t>Approved</t>
        </is>
      </c>
      <c r="O38" s="59" t="inlineStr">
        <is>
          <t>Procedures being approved. Re-sampled after IL-005; less robust than the Stage 2 sample; evidence Partial.</t>
        </is>
      </c>
      <c r="P38" s="61">
        <f>IF(AND($L38&lt;&gt;"",$L38&lt;=TODAY()+30,$L38&gt;=TODAY()),"Yes","")</f>
        <v/>
      </c>
      <c r="Q38" s="61">
        <f>IF($I38="","Yes","")</f>
        <v/>
      </c>
      <c r="R38" s="61">
        <f>IF($K38="","Yes","")</f>
        <v/>
      </c>
    </row>
    <row r="39" s="23">
      <c r="A39" s="59" t="inlineStr">
        <is>
          <t>A.6.1</t>
        </is>
      </c>
      <c r="B39" s="59" t="inlineStr">
        <is>
          <t>Screening</t>
        </is>
      </c>
      <c r="C39" s="59" t="inlineStr">
        <is>
          <t>People</t>
        </is>
      </c>
      <c r="D39" s="59" t="inlineStr">
        <is>
          <t>Applicable</t>
        </is>
      </c>
      <c r="E39" s="59" t="inlineStr">
        <is>
          <t>Required for relevant roles before employment.</t>
        </is>
      </c>
      <c r="F39" s="59" t="inlineStr">
        <is>
          <t>ONC-2026</t>
        </is>
      </c>
      <c r="G39" s="59" t="inlineStr">
        <is>
          <t>HR onboarding</t>
        </is>
      </c>
      <c r="H39" s="59" t="inlineStr">
        <is>
          <t>Implemented</t>
        </is>
      </c>
      <c r="I39" s="59" t="inlineStr">
        <is>
          <t>HR Manager</t>
        </is>
      </c>
      <c r="J39" s="59" t="inlineStr">
        <is>
          <t>Partial</t>
        </is>
      </c>
      <c r="K39" s="59" t="inlineStr">
        <is>
          <t>HR-ONB-2026-023</t>
        </is>
      </c>
      <c r="L39" s="60" t="inlineStr">
        <is>
          <t>2026-09-11</t>
        </is>
      </c>
      <c r="M39" s="60" t="inlineStr">
        <is>
          <t>2026-11-20</t>
        </is>
      </c>
      <c r="N39" s="59" t="inlineStr">
        <is>
          <t>Approved</t>
        </is>
      </c>
      <c r="O39" s="59" t="inlineStr">
        <is>
          <t>Role-based screening.</t>
        </is>
      </c>
      <c r="P39" s="61">
        <f>IF(AND($L39&lt;&gt;"",$L39&lt;=TODAY()+30,$L39&gt;=TODAY()),"Yes","")</f>
        <v/>
      </c>
      <c r="Q39" s="61">
        <f>IF($I39="","Yes","")</f>
        <v/>
      </c>
      <c r="R39" s="61">
        <f>IF($K39="","Yes","")</f>
        <v/>
      </c>
    </row>
    <row r="40" s="23">
      <c r="A40" s="59" t="inlineStr">
        <is>
          <t>A.6.2</t>
        </is>
      </c>
      <c r="B40" s="59" t="inlineStr">
        <is>
          <t>Terms and conditions of employment</t>
        </is>
      </c>
      <c r="C40" s="59" t="inlineStr">
        <is>
          <t>People</t>
        </is>
      </c>
      <c r="D40" s="59" t="inlineStr">
        <is>
          <t>Applicable</t>
        </is>
      </c>
      <c r="E40" s="59" t="inlineStr">
        <is>
          <t>Required for contractual security obligations.</t>
        </is>
      </c>
      <c r="F40" s="59" t="inlineStr">
        <is>
          <t>ONC-2026</t>
        </is>
      </c>
      <c r="G40" s="59" t="inlineStr">
        <is>
          <t>Employment contract controls</t>
        </is>
      </c>
      <c r="H40" s="59" t="inlineStr">
        <is>
          <t>Implemented</t>
        </is>
      </c>
      <c r="I40" s="59" t="inlineStr">
        <is>
          <t>HR Manager</t>
        </is>
      </c>
      <c r="J40" s="59" t="inlineStr">
        <is>
          <t>Complete</t>
        </is>
      </c>
      <c r="K40" s="59" t="inlineStr">
        <is>
          <t>HR-ONB-2026-023</t>
        </is>
      </c>
      <c r="L40" s="60" t="inlineStr">
        <is>
          <t>2026-09-11</t>
        </is>
      </c>
      <c r="M40" s="60" t="inlineStr">
        <is>
          <t>2026-11-20</t>
        </is>
      </c>
      <c r="N40" s="59" t="inlineStr">
        <is>
          <t>Approved</t>
        </is>
      </c>
      <c r="O40" s="59" t="inlineStr">
        <is>
          <t>Security obligations included.</t>
        </is>
      </c>
      <c r="P40" s="61">
        <f>IF(AND($L40&lt;&gt;"",$L40&lt;=TODAY()+30,$L40&gt;=TODAY()),"Yes","")</f>
        <v/>
      </c>
      <c r="Q40" s="61">
        <f>IF($I40="","Yes","")</f>
        <v/>
      </c>
      <c r="R40" s="61">
        <f>IF($K40="","Yes","")</f>
        <v/>
      </c>
    </row>
    <row r="41" s="23">
      <c r="A41" s="59" t="inlineStr">
        <is>
          <t>A.6.3</t>
        </is>
      </c>
      <c r="B41" s="59" t="inlineStr">
        <is>
          <t>Information security awareness, education and training</t>
        </is>
      </c>
      <c r="C41" s="59" t="inlineStr">
        <is>
          <t>People</t>
        </is>
      </c>
      <c r="D41" s="59" t="inlineStr">
        <is>
          <t>Applicable</t>
        </is>
      </c>
      <c r="E41" s="59" t="inlineStr">
        <is>
          <t>Required for staff and contractors.</t>
        </is>
      </c>
      <c r="F41" s="59" t="inlineStr">
        <is>
          <t>REQT-7.3</t>
        </is>
      </c>
      <c r="G41" s="59" t="inlineStr">
        <is>
          <t>Training plan</t>
        </is>
      </c>
      <c r="H41" s="59" t="inlineStr">
        <is>
          <t>Implemented</t>
        </is>
      </c>
      <c r="I41" s="59" t="inlineStr">
        <is>
          <t>HR Manager</t>
        </is>
      </c>
      <c r="J41" s="59" t="inlineStr">
        <is>
          <t>Complete</t>
        </is>
      </c>
      <c r="K41" s="59" t="inlineStr">
        <is>
          <t>TRAIN-REC-2026-188</t>
        </is>
      </c>
      <c r="L41" s="60" t="inlineStr">
        <is>
          <t>2026-09-11</t>
        </is>
      </c>
      <c r="M41" s="60" t="inlineStr">
        <is>
          <t>2026-11-20</t>
        </is>
      </c>
      <c r="N41" s="59" t="inlineStr">
        <is>
          <t>Approved</t>
        </is>
      </c>
      <c r="O41" s="59" t="inlineStr">
        <is>
          <t>Awareness evidence captured.</t>
        </is>
      </c>
      <c r="P41" s="61">
        <f>IF(AND($L41&lt;&gt;"",$L41&lt;=TODAY()+30,$L41&gt;=TODAY()),"Yes","")</f>
        <v/>
      </c>
      <c r="Q41" s="61">
        <f>IF($I41="","Yes","")</f>
        <v/>
      </c>
      <c r="R41" s="61">
        <f>IF($K41="","Yes","")</f>
        <v/>
      </c>
    </row>
    <row r="42" s="23">
      <c r="A42" s="59" t="inlineStr">
        <is>
          <t>A.6.4</t>
        </is>
      </c>
      <c r="B42" s="59" t="inlineStr">
        <is>
          <t>Disciplinary process</t>
        </is>
      </c>
      <c r="C42" s="59" t="inlineStr">
        <is>
          <t>People</t>
        </is>
      </c>
      <c r="D42" s="59" t="inlineStr">
        <is>
          <t>Applicable</t>
        </is>
      </c>
      <c r="E42" s="59" t="inlineStr">
        <is>
          <t>Required for security policy violations.</t>
        </is>
      </c>
      <c r="F42" s="59" t="inlineStr">
        <is>
          <t>REQT-7.5</t>
        </is>
      </c>
      <c r="G42" s="59" t="inlineStr">
        <is>
          <t>HR policy</t>
        </is>
      </c>
      <c r="H42" s="59" t="inlineStr">
        <is>
          <t>Planned</t>
        </is>
      </c>
      <c r="I42" s="59" t="inlineStr">
        <is>
          <t>HR Manager</t>
        </is>
      </c>
      <c r="J42" s="59" t="inlineStr">
        <is>
          <t>Partial</t>
        </is>
      </c>
      <c r="K42" s="59" t="inlineStr">
        <is>
          <t>HRP-2026</t>
        </is>
      </c>
      <c r="L42" s="60" t="inlineStr">
        <is>
          <t>2026-09-11</t>
        </is>
      </c>
      <c r="M42" s="60" t="inlineStr">
        <is>
          <t>2026-11-20</t>
        </is>
      </c>
      <c r="N42" s="59" t="inlineStr">
        <is>
          <t>Approved</t>
        </is>
      </c>
      <c r="O42" s="59" t="inlineStr">
        <is>
          <t>Escalation path to confirm. STALL-2026-Q3: still Planned from the 2025 improvement programme.</t>
        </is>
      </c>
      <c r="P42" s="61">
        <f>IF(AND($L42&lt;&gt;"",$L42&lt;=TODAY()+30,$L42&gt;=TODAY()),"Yes","")</f>
        <v/>
      </c>
      <c r="Q42" s="61">
        <f>IF($I42="","Yes","")</f>
        <v/>
      </c>
      <c r="R42" s="61">
        <f>IF($K42="","Yes","")</f>
        <v/>
      </c>
    </row>
    <row r="43" s="23">
      <c r="A43" s="59" t="inlineStr">
        <is>
          <t>A.6.5</t>
        </is>
      </c>
      <c r="B43" s="59" t="inlineStr">
        <is>
          <t>Responsibilities after termination or change of employment</t>
        </is>
      </c>
      <c r="C43" s="59" t="inlineStr">
        <is>
          <t>People</t>
        </is>
      </c>
      <c r="D43" s="59" t="inlineStr">
        <is>
          <t>Applicable</t>
        </is>
      </c>
      <c r="E43" s="59" t="inlineStr">
        <is>
          <t>Required for offboarding and role changes.</t>
        </is>
      </c>
      <c r="F43" s="59" t="inlineStr">
        <is>
          <t>RISK-2026-033</t>
        </is>
      </c>
      <c r="G43" s="59" t="inlineStr">
        <is>
          <t>OFC-2026-018</t>
        </is>
      </c>
      <c r="H43" s="59" t="inlineStr">
        <is>
          <t>Implemented</t>
        </is>
      </c>
      <c r="I43" s="59" t="inlineStr">
        <is>
          <t>HR Manager</t>
        </is>
      </c>
      <c r="J43" s="59" t="inlineStr">
        <is>
          <t>Complete</t>
        </is>
      </c>
      <c r="K43" s="59" t="inlineStr">
        <is>
          <t>OFC-2026-018</t>
        </is>
      </c>
      <c r="L43" s="60" t="inlineStr">
        <is>
          <t>2026-09-11</t>
        </is>
      </c>
      <c r="M43" s="60" t="inlineStr">
        <is>
          <t>2026-11-20</t>
        </is>
      </c>
      <c r="N43" s="59" t="inlineStr">
        <is>
          <t>Approved</t>
        </is>
      </c>
      <c r="O43" s="59" t="inlineStr">
        <is>
          <t>Offboarding linked.</t>
        </is>
      </c>
      <c r="P43" s="61">
        <f>IF(AND($L43&lt;&gt;"",$L43&lt;=TODAY()+30,$L43&gt;=TODAY()),"Yes","")</f>
        <v/>
      </c>
      <c r="Q43" s="61">
        <f>IF($I43="","Yes","")</f>
        <v/>
      </c>
      <c r="R43" s="61">
        <f>IF($K43="","Yes","")</f>
        <v/>
      </c>
    </row>
    <row r="44" s="23">
      <c r="A44" s="59" t="inlineStr">
        <is>
          <t>A.6.6</t>
        </is>
      </c>
      <c r="B44" s="59" t="inlineStr">
        <is>
          <t>Confidentiality or non-disclosure agreements</t>
        </is>
      </c>
      <c r="C44" s="59" t="inlineStr">
        <is>
          <t>People</t>
        </is>
      </c>
      <c r="D44" s="59" t="inlineStr">
        <is>
          <t>Applicable</t>
        </is>
      </c>
      <c r="E44" s="59" t="inlineStr">
        <is>
          <t>Required for personnel, contractors and suppliers.</t>
        </is>
      </c>
      <c r="F44" s="59" t="inlineStr">
        <is>
          <t>HR-ONB-2026-023</t>
        </is>
      </c>
      <c r="G44" s="59" t="inlineStr">
        <is>
          <t>Contract controls</t>
        </is>
      </c>
      <c r="H44" s="59" t="inlineStr">
        <is>
          <t>Implemented</t>
        </is>
      </c>
      <c r="I44" s="59" t="inlineStr">
        <is>
          <t>Legal Counsel</t>
        </is>
      </c>
      <c r="J44" s="59" t="inlineStr">
        <is>
          <t>Partial</t>
        </is>
      </c>
      <c r="K44" s="59" t="inlineStr">
        <is>
          <t>NDA-REG-2026</t>
        </is>
      </c>
      <c r="L44" s="60" t="inlineStr">
        <is>
          <t>2026-09-11</t>
        </is>
      </c>
      <c r="M44" s="60" t="inlineStr">
        <is>
          <t>2026-11-20</t>
        </is>
      </c>
      <c r="N44" s="59" t="inlineStr">
        <is>
          <t>Approved</t>
        </is>
      </c>
      <c r="O44" s="59" t="inlineStr">
        <is>
          <t>Contractor sample pending.</t>
        </is>
      </c>
      <c r="P44" s="61">
        <f>IF(AND($L44&lt;&gt;"",$L44&lt;=TODAY()+30,$L44&gt;=TODAY()),"Yes","")</f>
        <v/>
      </c>
      <c r="Q44" s="61">
        <f>IF($I44="","Yes","")</f>
        <v/>
      </c>
      <c r="R44" s="61">
        <f>IF($K44="","Yes","")</f>
        <v/>
      </c>
    </row>
    <row r="45" s="23">
      <c r="A45" s="59" t="inlineStr">
        <is>
          <t>A.6.7</t>
        </is>
      </c>
      <c r="B45" s="59" t="inlineStr">
        <is>
          <t>Remote working</t>
        </is>
      </c>
      <c r="C45" s="59" t="inlineStr">
        <is>
          <t>People</t>
        </is>
      </c>
      <c r="D45" s="59" t="inlineStr">
        <is>
          <t>Applicable</t>
        </is>
      </c>
      <c r="E45" s="59" t="inlineStr">
        <is>
          <t>Required because staff work remotely.</t>
        </is>
      </c>
      <c r="F45" s="59" t="inlineStr">
        <is>
          <t>RISK-2026-031</t>
        </is>
      </c>
      <c r="G45" s="59" t="inlineStr">
        <is>
          <t>Remote working controls</t>
        </is>
      </c>
      <c r="H45" s="59" t="inlineStr">
        <is>
          <t>Implemented</t>
        </is>
      </c>
      <c r="I45" s="59" t="inlineStr">
        <is>
          <t>IT Operations</t>
        </is>
      </c>
      <c r="J45" s="59" t="inlineStr">
        <is>
          <t>Partial</t>
        </is>
      </c>
      <c r="K45" s="59" t="inlineStr">
        <is>
          <t>REMOTE-2026</t>
        </is>
      </c>
      <c r="L45" s="60" t="inlineStr">
        <is>
          <t>2026-09-11</t>
        </is>
      </c>
      <c r="M45" s="60" t="inlineStr">
        <is>
          <t>2026-11-29</t>
        </is>
      </c>
      <c r="N45" s="59" t="inlineStr">
        <is>
          <t>Approved</t>
        </is>
      </c>
      <c r="O45" s="59" t="inlineStr">
        <is>
          <t>Endpoint controls apply.</t>
        </is>
      </c>
      <c r="P45" s="61">
        <f>IF(AND($L45&lt;&gt;"",$L45&lt;=TODAY()+30,$L45&gt;=TODAY()),"Yes","")</f>
        <v/>
      </c>
      <c r="Q45" s="61">
        <f>IF($I45="","Yes","")</f>
        <v/>
      </c>
      <c r="R45" s="61">
        <f>IF($K45="","Yes","")</f>
        <v/>
      </c>
    </row>
    <row r="46" s="23">
      <c r="A46" s="59" t="inlineStr">
        <is>
          <t>A.6.8</t>
        </is>
      </c>
      <c r="B46" s="59" t="inlineStr">
        <is>
          <t>Information security event reporting</t>
        </is>
      </c>
      <c r="C46" s="59" t="inlineStr">
        <is>
          <t>People</t>
        </is>
      </c>
      <c r="D46" s="59" t="inlineStr">
        <is>
          <t>Applicable</t>
        </is>
      </c>
      <c r="E46" s="59" t="inlineStr">
        <is>
          <t>Required so personnel report security events.</t>
        </is>
      </c>
      <c r="F46" s="59" t="inlineStr">
        <is>
          <t>IRRT-2026-Q3</t>
        </is>
      </c>
      <c r="G46" s="59" t="inlineStr">
        <is>
          <t>Awareness and incident process</t>
        </is>
      </c>
      <c r="H46" s="59" t="inlineStr">
        <is>
          <t>Implemented</t>
        </is>
      </c>
      <c r="I46" s="59" t="inlineStr">
        <is>
          <t>Incident Manager</t>
        </is>
      </c>
      <c r="J46" s="59" t="inlineStr">
        <is>
          <t>Partial</t>
        </is>
      </c>
      <c r="K46" s="59" t="inlineStr">
        <is>
          <t>IRP-2026</t>
        </is>
      </c>
      <c r="L46" s="60" t="inlineStr">
        <is>
          <t>2026-09-11</t>
        </is>
      </c>
      <c r="M46" s="60" t="inlineStr">
        <is>
          <t>2026-11-25</t>
        </is>
      </c>
      <c r="N46" s="59" t="inlineStr">
        <is>
          <t>Approved</t>
        </is>
      </c>
      <c r="O46" s="59" t="inlineStr">
        <is>
          <t>Reporting drill planned.</t>
        </is>
      </c>
      <c r="P46" s="61">
        <f>IF(AND($L46&lt;&gt;"",$L46&lt;=TODAY()+30,$L46&gt;=TODAY()),"Yes","")</f>
        <v/>
      </c>
      <c r="Q46" s="61">
        <f>IF($I46="","Yes","")</f>
        <v/>
      </c>
      <c r="R46" s="61">
        <f>IF($K46="","Yes","")</f>
        <v/>
      </c>
    </row>
    <row r="47" s="23">
      <c r="A47" s="59" t="inlineStr">
        <is>
          <t>A.7.1</t>
        </is>
      </c>
      <c r="B47" s="59" t="inlineStr">
        <is>
          <t>Physical security perimeters</t>
        </is>
      </c>
      <c r="C47" s="59" t="inlineStr">
        <is>
          <t>Physical</t>
        </is>
      </c>
      <c r="D47" s="59" t="inlineStr">
        <is>
          <t>Applicable</t>
        </is>
      </c>
      <c r="E47" s="59" t="inlineStr">
        <is>
          <t>Relevant for office and equipment storage.</t>
        </is>
      </c>
      <c r="F47" s="59" t="inlineStr">
        <is>
          <t>AI-AST-006</t>
        </is>
      </c>
      <c r="G47" s="59" t="inlineStr">
        <is>
          <t>Physical security baseline</t>
        </is>
      </c>
      <c r="H47" s="59" t="inlineStr">
        <is>
          <t>Implemented</t>
        </is>
      </c>
      <c r="I47" s="59" t="inlineStr">
        <is>
          <t>Facilities Manager</t>
        </is>
      </c>
      <c r="J47" s="59" t="inlineStr">
        <is>
          <t>Partial</t>
        </is>
      </c>
      <c r="K47" s="59" t="inlineStr">
        <is>
          <t>PHY-SEC-2026</t>
        </is>
      </c>
      <c r="L47" s="60" t="inlineStr">
        <is>
          <t>2026-09-11</t>
        </is>
      </c>
      <c r="M47" s="60" t="inlineStr">
        <is>
          <t>2026-11-22</t>
        </is>
      </c>
      <c r="N47" s="59" t="inlineStr">
        <is>
          <t>Approved</t>
        </is>
      </c>
      <c r="O47" s="59" t="inlineStr">
        <is>
          <t>Office context.</t>
        </is>
      </c>
      <c r="P47" s="61">
        <f>IF(AND($L47&lt;&gt;"",$L47&lt;=TODAY()+30,$L47&gt;=TODAY()),"Yes","")</f>
        <v/>
      </c>
      <c r="Q47" s="61">
        <f>IF($I47="","Yes","")</f>
        <v/>
      </c>
      <c r="R47" s="61">
        <f>IF($K47="","Yes","")</f>
        <v/>
      </c>
    </row>
    <row r="48" s="23">
      <c r="A48" s="59" t="inlineStr">
        <is>
          <t>A.7.2</t>
        </is>
      </c>
      <c r="B48" s="59" t="inlineStr">
        <is>
          <t>Physical entry</t>
        </is>
      </c>
      <c r="C48" s="59" t="inlineStr">
        <is>
          <t>Physical</t>
        </is>
      </c>
      <c r="D48" s="59" t="inlineStr">
        <is>
          <t>Applicable</t>
        </is>
      </c>
      <c r="E48" s="59" t="inlineStr">
        <is>
          <t>Relevant for controlled office access.</t>
        </is>
      </c>
      <c r="F48" s="59" t="inlineStr">
        <is>
          <t>AI-AST-006</t>
        </is>
      </c>
      <c r="G48" s="59" t="inlineStr">
        <is>
          <t>Physical access process</t>
        </is>
      </c>
      <c r="H48" s="59" t="inlineStr">
        <is>
          <t>Implemented</t>
        </is>
      </c>
      <c r="I48" s="59" t="inlineStr">
        <is>
          <t>Facilities Manager</t>
        </is>
      </c>
      <c r="J48" s="59" t="inlineStr">
        <is>
          <t>Partial</t>
        </is>
      </c>
      <c r="K48" s="59" t="inlineStr">
        <is>
          <t>PHY-ACCESS-2026</t>
        </is>
      </c>
      <c r="L48" s="60" t="inlineStr">
        <is>
          <t>2026-09-11</t>
        </is>
      </c>
      <c r="M48" s="60" t="inlineStr">
        <is>
          <t>2026-11-22</t>
        </is>
      </c>
      <c r="N48" s="59" t="inlineStr">
        <is>
          <t>Approved</t>
        </is>
      </c>
      <c r="O48" s="59" t="inlineStr">
        <is>
          <t>Visitor logs reviewed.</t>
        </is>
      </c>
      <c r="P48" s="61">
        <f>IF(AND($L48&lt;&gt;"",$L48&lt;=TODAY()+30,$L48&gt;=TODAY()),"Yes","")</f>
        <v/>
      </c>
      <c r="Q48" s="61">
        <f>IF($I48="","Yes","")</f>
        <v/>
      </c>
      <c r="R48" s="61">
        <f>IF($K48="","Yes","")</f>
        <v/>
      </c>
    </row>
    <row r="49" s="23">
      <c r="A49" s="59" t="inlineStr">
        <is>
          <t>A.7.3</t>
        </is>
      </c>
      <c r="B49" s="59" t="inlineStr">
        <is>
          <t>Securing offices, rooms and facilities</t>
        </is>
      </c>
      <c r="C49" s="59" t="inlineStr">
        <is>
          <t>Physical</t>
        </is>
      </c>
      <c r="D49" s="59" t="inlineStr">
        <is>
          <t>Applicable</t>
        </is>
      </c>
      <c r="E49" s="59" t="inlineStr">
        <is>
          <t>Relevant for office workspaces and records.</t>
        </is>
      </c>
      <c r="F49" s="59" t="inlineStr">
        <is>
          <t>AI-AST-006</t>
        </is>
      </c>
      <c r="G49" s="59" t="inlineStr">
        <is>
          <t>Office security process</t>
        </is>
      </c>
      <c r="H49" s="59" t="inlineStr">
        <is>
          <t>Implemented</t>
        </is>
      </c>
      <c r="I49" s="59" t="inlineStr">
        <is>
          <t>Facilities Manager</t>
        </is>
      </c>
      <c r="J49" s="59" t="inlineStr">
        <is>
          <t>Partial</t>
        </is>
      </c>
      <c r="K49" s="59" t="inlineStr">
        <is>
          <t>PHY-OFFICE-2026</t>
        </is>
      </c>
      <c r="L49" s="60" t="inlineStr">
        <is>
          <t>2026-09-11</t>
        </is>
      </c>
      <c r="M49" s="60" t="inlineStr">
        <is>
          <t>2026-11-22</t>
        </is>
      </c>
      <c r="N49" s="59" t="inlineStr">
        <is>
          <t>Approved</t>
        </is>
      </c>
      <c r="O49" s="59" t="inlineStr">
        <is>
          <t>Office controls documented.</t>
        </is>
      </c>
      <c r="P49" s="61">
        <f>IF(AND($L49&lt;&gt;"",$L49&lt;=TODAY()+30,$L49&gt;=TODAY()),"Yes","")</f>
        <v/>
      </c>
      <c r="Q49" s="61">
        <f>IF($I49="","Yes","")</f>
        <v/>
      </c>
      <c r="R49" s="61">
        <f>IF($K49="","Yes","")</f>
        <v/>
      </c>
    </row>
    <row r="50" s="23">
      <c r="A50" s="59" t="inlineStr">
        <is>
          <t>A.7.4</t>
        </is>
      </c>
      <c r="B50" s="59" t="inlineStr">
        <is>
          <t>Physical security monitoring</t>
        </is>
      </c>
      <c r="C50" s="59" t="inlineStr">
        <is>
          <t>Physical</t>
        </is>
      </c>
      <c r="D50" s="59" t="inlineStr">
        <is>
          <t>Applicable</t>
        </is>
      </c>
      <c r="E50" s="59" t="inlineStr">
        <is>
          <t>Relevant to office and equipment monitoring.</t>
        </is>
      </c>
      <c r="F50" s="59" t="inlineStr">
        <is>
          <t>AI-AST-006</t>
        </is>
      </c>
      <c r="G50" s="59" t="inlineStr">
        <is>
          <t>Physical monitoring process</t>
        </is>
      </c>
      <c r="H50" s="59" t="inlineStr">
        <is>
          <t>In progress</t>
        </is>
      </c>
      <c r="I50" s="59" t="inlineStr">
        <is>
          <t>Facilities Manager</t>
        </is>
      </c>
      <c r="J50" s="59" t="inlineStr">
        <is>
          <t>Partial</t>
        </is>
      </c>
      <c r="K50" s="59" t="inlineStr">
        <is>
          <t>PHY-MON-2026-Q3</t>
        </is>
      </c>
      <c r="L50" s="60" t="inlineStr">
        <is>
          <t>2026-09-11</t>
        </is>
      </c>
      <c r="M50" s="60" t="inlineStr">
        <is>
          <t>2026-10-15</t>
        </is>
      </c>
      <c r="N50" s="59" t="inlineStr">
        <is>
          <t>Approved</t>
        </is>
      </c>
      <c r="O50" s="59" t="inlineStr">
        <is>
          <t>Monitoring coverage under review.</t>
        </is>
      </c>
      <c r="P50" s="61">
        <f>IF(AND($L50&lt;&gt;"",$L50&lt;=TODAY()+30,$L50&gt;=TODAY()),"Yes","")</f>
        <v/>
      </c>
      <c r="Q50" s="61">
        <f>IF($I50="","Yes","")</f>
        <v/>
      </c>
      <c r="R50" s="61">
        <f>IF($K50="","Yes","")</f>
        <v/>
      </c>
    </row>
    <row r="51" s="23">
      <c r="A51" s="59" t="inlineStr">
        <is>
          <t>A.7.5</t>
        </is>
      </c>
      <c r="B51" s="59" t="inlineStr">
        <is>
          <t>Protecting against physical and environmental threats</t>
        </is>
      </c>
      <c r="C51" s="59" t="inlineStr">
        <is>
          <t>Physical</t>
        </is>
      </c>
      <c r="D51" s="59" t="inlineStr">
        <is>
          <t>Applicable</t>
        </is>
      </c>
      <c r="E51" s="59" t="inlineStr">
        <is>
          <t>Relevant to equipment and office availability.</t>
        </is>
      </c>
      <c r="F51" s="59" t="inlineStr">
        <is>
          <t>BCP-2026</t>
        </is>
      </c>
      <c r="G51" s="59" t="inlineStr">
        <is>
          <t>Continuity controls</t>
        </is>
      </c>
      <c r="H51" s="59" t="inlineStr">
        <is>
          <t>Planned</t>
        </is>
      </c>
      <c r="I51" s="59" t="inlineStr">
        <is>
          <t>Facilities Manager</t>
        </is>
      </c>
      <c r="J51" s="59" t="inlineStr">
        <is>
          <t>Partial</t>
        </is>
      </c>
      <c r="K51" s="59" t="inlineStr">
        <is>
          <t>BCP-2026</t>
        </is>
      </c>
      <c r="L51" s="60" t="inlineStr">
        <is>
          <t>2026-09-11</t>
        </is>
      </c>
      <c r="M51" s="60" t="inlineStr">
        <is>
          <t>2026-11-22</t>
        </is>
      </c>
      <c r="N51" s="59" t="inlineStr">
        <is>
          <t>Approved</t>
        </is>
      </c>
      <c r="O51" s="59" t="inlineStr">
        <is>
          <t>Cloud services reduce datacenter exposure. STALL-2026-Q3: still Planned from the 2025 improvement programme.</t>
        </is>
      </c>
      <c r="P51" s="61">
        <f>IF(AND($L51&lt;&gt;"",$L51&lt;=TODAY()+30,$L51&gt;=TODAY()),"Yes","")</f>
        <v/>
      </c>
      <c r="Q51" s="61">
        <f>IF($I51="","Yes","")</f>
        <v/>
      </c>
      <c r="R51" s="61">
        <f>IF($K51="","Yes","")</f>
        <v/>
      </c>
    </row>
    <row r="52" s="23">
      <c r="A52" s="59" t="inlineStr">
        <is>
          <t>A.7.6</t>
        </is>
      </c>
      <c r="B52" s="59" t="inlineStr">
        <is>
          <t>Working in secure areas</t>
        </is>
      </c>
      <c r="C52" s="59" t="inlineStr">
        <is>
          <t>Physical</t>
        </is>
      </c>
      <c r="D52" s="59" t="inlineStr">
        <is>
          <t>Not applicable</t>
        </is>
      </c>
      <c r="E52" s="59" t="inlineStr">
        <is>
          <t>Excluded because the ISMS scope has no dedicated secure area, laboratory, datacenter, or restricted physical processing room operated by Arcfield.</t>
        </is>
      </c>
      <c r="F52" s="59" t="inlineStr">
        <is>
          <t>Not applicable</t>
        </is>
      </c>
      <c r="G52" s="59" t="inlineStr">
        <is>
          <t>No treatment required</t>
        </is>
      </c>
      <c r="H52" s="59" t="inlineStr">
        <is>
          <t>Not applicable</t>
        </is>
      </c>
      <c r="I52" s="59" t="inlineStr">
        <is>
          <t>Facilities Manager</t>
        </is>
      </c>
      <c r="J52" s="59" t="inlineStr">
        <is>
          <t>Not applicable</t>
        </is>
      </c>
      <c r="K52" s="59" t="inlineStr">
        <is>
          <t>SOA-A.7.6</t>
        </is>
      </c>
      <c r="L52" s="60" t="inlineStr">
        <is>
          <t>2026-09-11</t>
        </is>
      </c>
      <c r="M52" s="60" t="inlineStr">
        <is>
          <t>2026-11-22</t>
        </is>
      </c>
      <c r="N52" s="59" t="inlineStr">
        <is>
          <t>Approved</t>
        </is>
      </c>
      <c r="O52" s="59" t="inlineStr">
        <is>
          <t>Reassess if secure areas are introduced. Excluded because the ISMS scope has no dedicated secure area, laboratory, datacenter, or restricted physical processing room operated by Arcfield.</t>
        </is>
      </c>
      <c r="P52" s="61">
        <f>IF(AND($L52&lt;&gt;"",$L52&lt;=TODAY()+30,$L52&gt;=TODAY()),"Yes","")</f>
        <v/>
      </c>
      <c r="Q52" s="61">
        <f>IF($I52="","Yes","")</f>
        <v/>
      </c>
      <c r="R52" s="61">
        <f>IF($K52="","Yes","")</f>
        <v/>
      </c>
    </row>
    <row r="53" s="23">
      <c r="A53" s="59" t="inlineStr">
        <is>
          <t>A.7.7</t>
        </is>
      </c>
      <c r="B53" s="59" t="inlineStr">
        <is>
          <t>Clear desk and clear screen</t>
        </is>
      </c>
      <c r="C53" s="59" t="inlineStr">
        <is>
          <t>Physical</t>
        </is>
      </c>
      <c r="D53" s="59" t="inlineStr">
        <is>
          <t>Applicable</t>
        </is>
      </c>
      <c r="E53" s="59" t="inlineStr">
        <is>
          <t>Relevant for office and remote working.</t>
        </is>
      </c>
      <c r="F53" s="59" t="inlineStr">
        <is>
          <t>RISK-2026-033</t>
        </is>
      </c>
      <c r="G53" s="59" t="inlineStr">
        <is>
          <t>Acceptable use</t>
        </is>
      </c>
      <c r="H53" s="59" t="inlineStr">
        <is>
          <t>Implemented</t>
        </is>
      </c>
      <c r="I53" s="59" t="inlineStr">
        <is>
          <t>HR Manager</t>
        </is>
      </c>
      <c r="J53" s="59" t="inlineStr">
        <is>
          <t>Partial</t>
        </is>
      </c>
      <c r="K53" s="59" t="inlineStr">
        <is>
          <t>AUP-ACK-2026-Q3</t>
        </is>
      </c>
      <c r="L53" s="60" t="inlineStr">
        <is>
          <t>2026-09-11</t>
        </is>
      </c>
      <c r="M53" s="60" t="inlineStr">
        <is>
          <t>2026-11-20</t>
        </is>
      </c>
      <c r="N53" s="59" t="inlineStr">
        <is>
          <t>Approved</t>
        </is>
      </c>
      <c r="O53" s="59" t="inlineStr">
        <is>
          <t>Awareness reminder planned.</t>
        </is>
      </c>
      <c r="P53" s="61">
        <f>IF(AND($L53&lt;&gt;"",$L53&lt;=TODAY()+30,$L53&gt;=TODAY()),"Yes","")</f>
        <v/>
      </c>
      <c r="Q53" s="61">
        <f>IF($I53="","Yes","")</f>
        <v/>
      </c>
      <c r="R53" s="61">
        <f>IF($K53="","Yes","")</f>
        <v/>
      </c>
    </row>
    <row r="54" s="23">
      <c r="A54" s="59" t="inlineStr">
        <is>
          <t>A.7.8</t>
        </is>
      </c>
      <c r="B54" s="59" t="inlineStr">
        <is>
          <t>Equipment siting and protection</t>
        </is>
      </c>
      <c r="C54" s="59" t="inlineStr">
        <is>
          <t>Physical</t>
        </is>
      </c>
      <c r="D54" s="59" t="inlineStr">
        <is>
          <t>Applicable</t>
        </is>
      </c>
      <c r="E54" s="59" t="inlineStr">
        <is>
          <t>Relevant for endpoint and office equipment.</t>
        </is>
      </c>
      <c r="F54" s="59" t="inlineStr">
        <is>
          <t>AI-AST-006</t>
        </is>
      </c>
      <c r="G54" s="59" t="inlineStr">
        <is>
          <t>Endpoint controls</t>
        </is>
      </c>
      <c r="H54" s="59" t="inlineStr">
        <is>
          <t>Implemented</t>
        </is>
      </c>
      <c r="I54" s="59" t="inlineStr">
        <is>
          <t>IT Operations</t>
        </is>
      </c>
      <c r="J54" s="59" t="inlineStr">
        <is>
          <t>Partial</t>
        </is>
      </c>
      <c r="K54" s="59" t="inlineStr">
        <is>
          <t>AI-AST-006</t>
        </is>
      </c>
      <c r="L54" s="60" t="inlineStr">
        <is>
          <t>2026-09-11</t>
        </is>
      </c>
      <c r="M54" s="60" t="inlineStr">
        <is>
          <t>2026-11-20</t>
        </is>
      </c>
      <c r="N54" s="59" t="inlineStr">
        <is>
          <t>Approved</t>
        </is>
      </c>
      <c r="O54" s="59" t="inlineStr">
        <is>
          <t>Endpoint fleet controlled.</t>
        </is>
      </c>
      <c r="P54" s="61">
        <f>IF(AND($L54&lt;&gt;"",$L54&lt;=TODAY()+30,$L54&gt;=TODAY()),"Yes","")</f>
        <v/>
      </c>
      <c r="Q54" s="61">
        <f>IF($I54="","Yes","")</f>
        <v/>
      </c>
      <c r="R54" s="61">
        <f>IF($K54="","Yes","")</f>
        <v/>
      </c>
    </row>
    <row r="55" s="23">
      <c r="A55" s="59" t="inlineStr">
        <is>
          <t>A.7.9</t>
        </is>
      </c>
      <c r="B55" s="59" t="inlineStr">
        <is>
          <t>Security of assets off-premises</t>
        </is>
      </c>
      <c r="C55" s="59" t="inlineStr">
        <is>
          <t>Physical</t>
        </is>
      </c>
      <c r="D55" s="59" t="inlineStr">
        <is>
          <t>Applicable</t>
        </is>
      </c>
      <c r="E55" s="59" t="inlineStr">
        <is>
          <t>Required for laptops and remote work.</t>
        </is>
      </c>
      <c r="F55" s="59" t="inlineStr">
        <is>
          <t>AI-AST-006</t>
        </is>
      </c>
      <c r="G55" s="59" t="inlineStr">
        <is>
          <t>MDM controls</t>
        </is>
      </c>
      <c r="H55" s="59" t="inlineStr">
        <is>
          <t>Implemented</t>
        </is>
      </c>
      <c r="I55" s="59" t="inlineStr">
        <is>
          <t>IT Operations</t>
        </is>
      </c>
      <c r="J55" s="59" t="inlineStr">
        <is>
          <t>Partial</t>
        </is>
      </c>
      <c r="K55" s="59" t="inlineStr">
        <is>
          <t>MDM-2026-Q3</t>
        </is>
      </c>
      <c r="L55" s="60" t="inlineStr">
        <is>
          <t>2026-09-11</t>
        </is>
      </c>
      <c r="M55" s="60" t="inlineStr">
        <is>
          <t>2026-11-20</t>
        </is>
      </c>
      <c r="N55" s="59" t="inlineStr">
        <is>
          <t>Approved</t>
        </is>
      </c>
      <c r="O55" s="59" t="inlineStr">
        <is>
          <t>Remote device controls.</t>
        </is>
      </c>
      <c r="P55" s="61">
        <f>IF(AND($L55&lt;&gt;"",$L55&lt;=TODAY()+30,$L55&gt;=TODAY()),"Yes","")</f>
        <v/>
      </c>
      <c r="Q55" s="61">
        <f>IF($I55="","Yes","")</f>
        <v/>
      </c>
      <c r="R55" s="61">
        <f>IF($K55="","Yes","")</f>
        <v/>
      </c>
    </row>
    <row r="56" s="23">
      <c r="A56" s="59" t="inlineStr">
        <is>
          <t>A.7.10</t>
        </is>
      </c>
      <c r="B56" s="59" t="inlineStr">
        <is>
          <t>Storage media</t>
        </is>
      </c>
      <c r="C56" s="59" t="inlineStr">
        <is>
          <t>Physical</t>
        </is>
      </c>
      <c r="D56" s="59" t="inlineStr">
        <is>
          <t>Applicable</t>
        </is>
      </c>
      <c r="E56" s="59" t="inlineStr">
        <is>
          <t>Relevant to endpoint media and backups.</t>
        </is>
      </c>
      <c r="F56" s="59" t="inlineStr">
        <is>
          <t>AI-AST-006</t>
        </is>
      </c>
      <c r="G56" s="59" t="inlineStr">
        <is>
          <t>Endpoint policy</t>
        </is>
      </c>
      <c r="H56" s="59" t="inlineStr">
        <is>
          <t>Implemented</t>
        </is>
      </c>
      <c r="I56" s="59" t="inlineStr">
        <is>
          <t>IT Operations</t>
        </is>
      </c>
      <c r="J56" s="59" t="inlineStr">
        <is>
          <t>Partial</t>
        </is>
      </c>
      <c r="K56" s="59" t="inlineStr">
        <is>
          <t>MDM-2026-Q3</t>
        </is>
      </c>
      <c r="L56" s="60" t="inlineStr">
        <is>
          <t>2026-09-11</t>
        </is>
      </c>
      <c r="M56" s="60" t="inlineStr">
        <is>
          <t>2026-11-20</t>
        </is>
      </c>
      <c r="N56" s="59" t="inlineStr">
        <is>
          <t>Approved</t>
        </is>
      </c>
      <c r="O56" s="59" t="inlineStr">
        <is>
          <t>Removable media restriction to evidence.</t>
        </is>
      </c>
      <c r="P56" s="61">
        <f>IF(AND($L56&lt;&gt;"",$L56&lt;=TODAY()+30,$L56&gt;=TODAY()),"Yes","")</f>
        <v/>
      </c>
      <c r="Q56" s="61">
        <f>IF($I56="","Yes","")</f>
        <v/>
      </c>
      <c r="R56" s="61">
        <f>IF($K56="","Yes","")</f>
        <v/>
      </c>
    </row>
    <row r="57" s="23">
      <c r="A57" s="59" t="inlineStr">
        <is>
          <t>A.7.11</t>
        </is>
      </c>
      <c r="B57" s="59" t="inlineStr">
        <is>
          <t>Supporting utilities</t>
        </is>
      </c>
      <c r="C57" s="59" t="inlineStr">
        <is>
          <t>Physical</t>
        </is>
      </c>
      <c r="D57" s="59" t="inlineStr">
        <is>
          <t>Not applicable</t>
        </is>
      </c>
      <c r="E57" s="59" t="inlineStr">
        <is>
          <t>Excluded because Arcfield does not operate datacenter or server-room utilities in the ISMS scope; production processing relies on cloud-provider facilities covered by supplier assurance.</t>
        </is>
      </c>
      <c r="F57" s="59" t="inlineStr">
        <is>
          <t>RISK-2026-018</t>
        </is>
      </c>
      <c r="G57" s="59" t="inlineStr">
        <is>
          <t>Supplier assurance</t>
        </is>
      </c>
      <c r="H57" s="59" t="inlineStr">
        <is>
          <t>Not applicable</t>
        </is>
      </c>
      <c r="I57" s="59" t="inlineStr">
        <is>
          <t>Facilities Manager</t>
        </is>
      </c>
      <c r="J57" s="59" t="inlineStr">
        <is>
          <t>Not applicable</t>
        </is>
      </c>
      <c r="K57" s="59" t="inlineStr">
        <is>
          <t>SINV-CLOUDHOST-2026-Q3</t>
        </is>
      </c>
      <c r="L57" s="60" t="inlineStr">
        <is>
          <t>2026-09-11</t>
        </is>
      </c>
      <c r="M57" s="60" t="inlineStr">
        <is>
          <t>2026-11-29</t>
        </is>
      </c>
      <c r="N57" s="59" t="inlineStr">
        <is>
          <t>Approved</t>
        </is>
      </c>
      <c r="O57" s="59" t="inlineStr">
        <is>
          <t>Supplier responsibility. Excluded because Arcfield does not operate datacenter or server-room utilities in the ISMS scope; production processing relies on cloud-provider facilities covered by supplier assurance.</t>
        </is>
      </c>
      <c r="P57" s="61">
        <f>IF(AND($L57&lt;&gt;"",$L57&lt;=TODAY()+30,$L57&gt;=TODAY()),"Yes","")</f>
        <v/>
      </c>
      <c r="Q57" s="61">
        <f>IF($I57="","Yes","")</f>
        <v/>
      </c>
      <c r="R57" s="61">
        <f>IF($K57="","Yes","")</f>
        <v/>
      </c>
    </row>
    <row r="58" s="23">
      <c r="A58" s="59" t="inlineStr">
        <is>
          <t>A.7.12</t>
        </is>
      </c>
      <c r="B58" s="59" t="inlineStr">
        <is>
          <t>Cabling security</t>
        </is>
      </c>
      <c r="C58" s="59" t="inlineStr">
        <is>
          <t>Physical</t>
        </is>
      </c>
      <c r="D58" s="59" t="inlineStr">
        <is>
          <t>Not applicable</t>
        </is>
      </c>
      <c r="E58" s="59" t="inlineStr">
        <is>
          <t>Excluded because Arcfield does not operate managed cabling infrastructure for in-scope production systems; office network cabling is not used for hosting customer services.</t>
        </is>
      </c>
      <c r="F58" s="59" t="inlineStr">
        <is>
          <t>Not applicable</t>
        </is>
      </c>
      <c r="G58" s="59" t="inlineStr">
        <is>
          <t>No treatment required</t>
        </is>
      </c>
      <c r="H58" s="59" t="inlineStr">
        <is>
          <t>Not applicable</t>
        </is>
      </c>
      <c r="I58" s="59" t="inlineStr">
        <is>
          <t>Facilities Manager</t>
        </is>
      </c>
      <c r="J58" s="59" t="inlineStr">
        <is>
          <t>Not applicable</t>
        </is>
      </c>
      <c r="K58" s="59" t="inlineStr">
        <is>
          <t>SOA-A.7.12</t>
        </is>
      </c>
      <c r="L58" s="60" t="inlineStr">
        <is>
          <t>2026-09-11</t>
        </is>
      </c>
      <c r="M58" s="60" t="inlineStr">
        <is>
          <t>2026-11-22</t>
        </is>
      </c>
      <c r="N58" s="59" t="inlineStr">
        <is>
          <t>Approved</t>
        </is>
      </c>
      <c r="O58" s="59" t="inlineStr">
        <is>
          <t>Reassess if managed infrastructure changes. Excluded because Arcfield does not operate managed cabling infrastructure for in-scope production systems; office network cabling is not used for hosting customer services.</t>
        </is>
      </c>
      <c r="P58" s="61">
        <f>IF(AND($L58&lt;&gt;"",$L58&lt;=TODAY()+30,$L58&gt;=TODAY()),"Yes","")</f>
        <v/>
      </c>
      <c r="Q58" s="61">
        <f>IF($I58="","Yes","")</f>
        <v/>
      </c>
      <c r="R58" s="61">
        <f>IF($K58="","Yes","")</f>
        <v/>
      </c>
    </row>
    <row r="59" s="23">
      <c r="A59" s="59" t="inlineStr">
        <is>
          <t>A.7.13</t>
        </is>
      </c>
      <c r="B59" s="59" t="inlineStr">
        <is>
          <t>Equipment maintenance</t>
        </is>
      </c>
      <c r="C59" s="59" t="inlineStr">
        <is>
          <t>Physical</t>
        </is>
      </c>
      <c r="D59" s="59" t="inlineStr">
        <is>
          <t>Applicable</t>
        </is>
      </c>
      <c r="E59" s="59" t="inlineStr">
        <is>
          <t>Relevant to managed endpoint fleet.</t>
        </is>
      </c>
      <c r="F59" s="59" t="inlineStr">
        <is>
          <t>AI-AST-006</t>
        </is>
      </c>
      <c r="G59" s="59" t="inlineStr">
        <is>
          <t>Endpoint lifecycle</t>
        </is>
      </c>
      <c r="H59" s="59" t="inlineStr">
        <is>
          <t>Implemented</t>
        </is>
      </c>
      <c r="I59" s="59" t="inlineStr">
        <is>
          <t>IT Operations</t>
        </is>
      </c>
      <c r="J59" s="59" t="inlineStr">
        <is>
          <t>Partial</t>
        </is>
      </c>
      <c r="K59" s="59" t="inlineStr">
        <is>
          <t>MDM-2026-Q3</t>
        </is>
      </c>
      <c r="L59" s="60" t="inlineStr">
        <is>
          <t>2026-09-11</t>
        </is>
      </c>
      <c r="M59" s="60" t="inlineStr">
        <is>
          <t>2026-11-20</t>
        </is>
      </c>
      <c r="N59" s="59" t="inlineStr">
        <is>
          <t>Approved</t>
        </is>
      </c>
      <c r="O59" s="59" t="inlineStr">
        <is>
          <t>Maintenance record sample pending.</t>
        </is>
      </c>
      <c r="P59" s="61">
        <f>IF(AND($L59&lt;&gt;"",$L59&lt;=TODAY()+30,$L59&gt;=TODAY()),"Yes","")</f>
        <v/>
      </c>
      <c r="Q59" s="61">
        <f>IF($I59="","Yes","")</f>
        <v/>
      </c>
      <c r="R59" s="61">
        <f>IF($K59="","Yes","")</f>
        <v/>
      </c>
    </row>
    <row r="60" s="23">
      <c r="A60" s="59" t="inlineStr">
        <is>
          <t>A.7.14</t>
        </is>
      </c>
      <c r="B60" s="59" t="inlineStr">
        <is>
          <t>Secure disposal or re-use of equipment</t>
        </is>
      </c>
      <c r="C60" s="59" t="inlineStr">
        <is>
          <t>Physical</t>
        </is>
      </c>
      <c r="D60" s="59" t="inlineStr">
        <is>
          <t>Applicable</t>
        </is>
      </c>
      <c r="E60" s="59" t="inlineStr">
        <is>
          <t>Required for endpoint disposal and reuse.</t>
        </is>
      </c>
      <c r="F60" s="59" t="inlineStr">
        <is>
          <t>RISK-2026-033</t>
        </is>
      </c>
      <c r="G60" s="59" t="inlineStr">
        <is>
          <t>OFC-2026-018</t>
        </is>
      </c>
      <c r="H60" s="59" t="inlineStr">
        <is>
          <t>Implemented</t>
        </is>
      </c>
      <c r="I60" s="59" t="inlineStr">
        <is>
          <t>IT Operations</t>
        </is>
      </c>
      <c r="J60" s="59" t="inlineStr">
        <is>
          <t>Partial</t>
        </is>
      </c>
      <c r="K60" s="59" t="inlineStr">
        <is>
          <t>OFC-2026-018</t>
        </is>
      </c>
      <c r="L60" s="60" t="inlineStr">
        <is>
          <t>2026-09-11</t>
        </is>
      </c>
      <c r="M60" s="60" t="inlineStr">
        <is>
          <t>2026-11-20</t>
        </is>
      </c>
      <c r="N60" s="59" t="inlineStr">
        <is>
          <t>Approved</t>
        </is>
      </c>
      <c r="O60" s="59" t="inlineStr">
        <is>
          <t>Wipe certificate sample pending.</t>
        </is>
      </c>
      <c r="P60" s="61">
        <f>IF(AND($L60&lt;&gt;"",$L60&lt;=TODAY()+30,$L60&gt;=TODAY()),"Yes","")</f>
        <v/>
      </c>
      <c r="Q60" s="61">
        <f>IF($I60="","Yes","")</f>
        <v/>
      </c>
      <c r="R60" s="61">
        <f>IF($K60="","Yes","")</f>
        <v/>
      </c>
    </row>
    <row r="61" s="23">
      <c r="A61" s="59" t="inlineStr">
        <is>
          <t>A.8.1</t>
        </is>
      </c>
      <c r="B61" s="59" t="inlineStr">
        <is>
          <t>User endpoint devices</t>
        </is>
      </c>
      <c r="C61" s="59" t="inlineStr">
        <is>
          <t>Technological</t>
        </is>
      </c>
      <c r="D61" s="59" t="inlineStr">
        <is>
          <t>Applicable</t>
        </is>
      </c>
      <c r="E61" s="59" t="inlineStr">
        <is>
          <t>Required for managed laptop fleet.</t>
        </is>
      </c>
      <c r="F61" s="59" t="inlineStr">
        <is>
          <t>AI-AST-006</t>
        </is>
      </c>
      <c r="G61" s="59" t="inlineStr">
        <is>
          <t>MDM baseline</t>
        </is>
      </c>
      <c r="H61" s="59" t="inlineStr">
        <is>
          <t>Implemented</t>
        </is>
      </c>
      <c r="I61" s="59" t="inlineStr">
        <is>
          <t>IT Operations</t>
        </is>
      </c>
      <c r="J61" s="59" t="inlineStr">
        <is>
          <t>Partial</t>
        </is>
      </c>
      <c r="K61" s="59" t="inlineStr">
        <is>
          <t>MDM-2026-Q3</t>
        </is>
      </c>
      <c r="L61" s="60" t="inlineStr">
        <is>
          <t>2026-09-11</t>
        </is>
      </c>
      <c r="M61" s="60" t="inlineStr">
        <is>
          <t>2026-11-20</t>
        </is>
      </c>
      <c r="N61" s="59" t="inlineStr">
        <is>
          <t>Approved</t>
        </is>
      </c>
      <c r="O61" s="59" t="inlineStr">
        <is>
          <t>Device compliance export pending.</t>
        </is>
      </c>
      <c r="P61" s="61">
        <f>IF(AND($L61&lt;&gt;"",$L61&lt;=TODAY()+30,$L61&gt;=TODAY()),"Yes","")</f>
        <v/>
      </c>
      <c r="Q61" s="61">
        <f>IF($I61="","Yes","")</f>
        <v/>
      </c>
      <c r="R61" s="61">
        <f>IF($K61="","Yes","")</f>
        <v/>
      </c>
    </row>
    <row r="62" s="23">
      <c r="A62" s="59" t="inlineStr">
        <is>
          <t>A.8.2</t>
        </is>
      </c>
      <c r="B62" s="59" t="inlineStr">
        <is>
          <t>Privileged access rights</t>
        </is>
      </c>
      <c r="C62" s="59" t="inlineStr">
        <is>
          <t>Technological</t>
        </is>
      </c>
      <c r="D62" s="59" t="inlineStr">
        <is>
          <t>Applicable</t>
        </is>
      </c>
      <c r="E62" s="59" t="inlineStr">
        <is>
          <t>Required for production and identity administration.</t>
        </is>
      </c>
      <c r="F62" s="59" t="inlineStr">
        <is>
          <t>RISK-2026-044; RISK-2026-031; RISK-2026-014</t>
        </is>
      </c>
      <c r="G62" s="59" t="inlineStr">
        <is>
          <t>RTP-2026-014</t>
        </is>
      </c>
      <c r="H62" s="59" t="inlineStr">
        <is>
          <t>In progress</t>
        </is>
      </c>
      <c r="I62" s="59" t="inlineStr">
        <is>
          <t>IT Operations</t>
        </is>
      </c>
      <c r="J62" s="59" t="inlineStr">
        <is>
          <t>Partial</t>
        </is>
      </c>
      <c r="K62" s="59" t="inlineStr">
        <is>
          <t>ACC-REV-2026-Q3</t>
        </is>
      </c>
      <c r="L62" s="60" t="inlineStr">
        <is>
          <t>2026-09-11</t>
        </is>
      </c>
      <c r="M62" s="60" t="inlineStr">
        <is>
          <t>2026-09-30</t>
        </is>
      </c>
      <c r="N62" s="59" t="inlineStr">
        <is>
          <t>Approved</t>
        </is>
      </c>
      <c r="O62" s="59" t="inlineStr">
        <is>
          <t>Q3 review in progress.</t>
        </is>
      </c>
      <c r="P62" s="61">
        <f>IF(AND($L62&lt;&gt;"",$L62&lt;=TODAY()+30,$L62&gt;=TODAY()),"Yes","")</f>
        <v/>
      </c>
      <c r="Q62" s="61">
        <f>IF($I62="","Yes","")</f>
        <v/>
      </c>
      <c r="R62" s="61">
        <f>IF($K62="","Yes","")</f>
        <v/>
      </c>
    </row>
    <row r="63" s="23">
      <c r="A63" s="59" t="inlineStr">
        <is>
          <t>A.8.3</t>
        </is>
      </c>
      <c r="B63" s="59" t="inlineStr">
        <is>
          <t>Information access restriction</t>
        </is>
      </c>
      <c r="C63" s="59" t="inlineStr">
        <is>
          <t>Technological</t>
        </is>
      </c>
      <c r="D63" s="59" t="inlineStr">
        <is>
          <t>Applicable</t>
        </is>
      </c>
      <c r="E63" s="59" t="inlineStr">
        <is>
          <t>Required for restricted repositories and production data.</t>
        </is>
      </c>
      <c r="F63" s="59" t="inlineStr">
        <is>
          <t>RISK-2026-041; RISK-2026-014</t>
        </is>
      </c>
      <c r="G63" s="59" t="inlineStr">
        <is>
          <t>Access matrix</t>
        </is>
      </c>
      <c r="H63" s="59" t="inlineStr">
        <is>
          <t>Implemented</t>
        </is>
      </c>
      <c r="I63" s="59" t="inlineStr">
        <is>
          <t>IT Operations</t>
        </is>
      </c>
      <c r="J63" s="59" t="inlineStr">
        <is>
          <t>Partial</t>
        </is>
      </c>
      <c r="K63" s="59" t="inlineStr">
        <is>
          <t>ACM-APP-CRM-001</t>
        </is>
      </c>
      <c r="L63" s="60" t="inlineStr">
        <is>
          <t>2026-09-11</t>
        </is>
      </c>
      <c r="M63" s="60" t="inlineStr">
        <is>
          <t>2026-10-29</t>
        </is>
      </c>
      <c r="N63" s="59" t="inlineStr">
        <is>
          <t>Approved</t>
        </is>
      </c>
      <c r="O63" s="59" t="inlineStr">
        <is>
          <t>Access group sample pending.</t>
        </is>
      </c>
      <c r="P63" s="61">
        <f>IF(AND($L63&lt;&gt;"",$L63&lt;=TODAY()+30,$L63&gt;=TODAY()),"Yes","")</f>
        <v/>
      </c>
      <c r="Q63" s="61">
        <f>IF($I63="","Yes","")</f>
        <v/>
      </c>
      <c r="R63" s="61">
        <f>IF($K63="","Yes","")</f>
        <v/>
      </c>
    </row>
    <row r="64" s="23">
      <c r="A64" s="59" t="inlineStr">
        <is>
          <t>A.8.4</t>
        </is>
      </c>
      <c r="B64" s="59" t="inlineStr">
        <is>
          <t>Access to source code</t>
        </is>
      </c>
      <c r="C64" s="59" t="inlineStr">
        <is>
          <t>Technological</t>
        </is>
      </c>
      <c r="D64" s="59" t="inlineStr">
        <is>
          <t>Applicable</t>
        </is>
      </c>
      <c r="E64" s="59" t="inlineStr">
        <is>
          <t>Required for source repositories.</t>
        </is>
      </c>
      <c r="F64" s="59" t="inlineStr">
        <is>
          <t>RISK-2026-027</t>
        </is>
      </c>
      <c r="G64" s="59" t="inlineStr">
        <is>
          <t>RTP-2026-027</t>
        </is>
      </c>
      <c r="H64" s="59" t="inlineStr">
        <is>
          <t>Implemented</t>
        </is>
      </c>
      <c r="I64" s="59" t="inlineStr">
        <is>
          <t>Engineering Lead</t>
        </is>
      </c>
      <c r="J64" s="59" t="inlineStr">
        <is>
          <t>Partial</t>
        </is>
      </c>
      <c r="K64" s="59" t="inlineStr">
        <is>
          <t>SI-REPO-2026-014</t>
        </is>
      </c>
      <c r="L64" s="60" t="inlineStr">
        <is>
          <t>2026-09-11</t>
        </is>
      </c>
      <c r="M64" s="60" t="inlineStr">
        <is>
          <t>2026-11-27</t>
        </is>
      </c>
      <c r="N64" s="59" t="inlineStr">
        <is>
          <t>Approved</t>
        </is>
      </c>
      <c r="O64" s="59" t="inlineStr">
        <is>
          <t>Repository access evidence pending.</t>
        </is>
      </c>
      <c r="P64" s="61">
        <f>IF(AND($L64&lt;&gt;"",$L64&lt;=TODAY()+30,$L64&gt;=TODAY()),"Yes","")</f>
        <v/>
      </c>
      <c r="Q64" s="61">
        <f>IF($I64="","Yes","")</f>
        <v/>
      </c>
      <c r="R64" s="61">
        <f>IF($K64="","Yes","")</f>
        <v/>
      </c>
    </row>
    <row r="65" s="23">
      <c r="A65" s="59" t="inlineStr">
        <is>
          <t>A.8.5</t>
        </is>
      </c>
      <c r="B65" s="59" t="inlineStr">
        <is>
          <t>Secure authentication</t>
        </is>
      </c>
      <c r="C65" s="59" t="inlineStr">
        <is>
          <t>Technological</t>
        </is>
      </c>
      <c r="D65" s="59" t="inlineStr">
        <is>
          <t>Applicable</t>
        </is>
      </c>
      <c r="E65" s="59" t="inlineStr">
        <is>
          <t>Required for cloud, SaaS and repository access.</t>
        </is>
      </c>
      <c r="F65" s="59" t="inlineStr">
        <is>
          <t>RISK-2026-044; RISK-2026-027; RISK-2026-031</t>
        </is>
      </c>
      <c r="G65" s="59" t="inlineStr">
        <is>
          <t>IAM controls</t>
        </is>
      </c>
      <c r="H65" s="59" t="inlineStr">
        <is>
          <t>Implemented</t>
        </is>
      </c>
      <c r="I65" s="59" t="inlineStr">
        <is>
          <t>IT Operations</t>
        </is>
      </c>
      <c r="J65" s="59" t="inlineStr">
        <is>
          <t>Complete</t>
        </is>
      </c>
      <c r="K65" s="59" t="inlineStr">
        <is>
          <t>IAM-CTRL-2026-Q3</t>
        </is>
      </c>
      <c r="L65" s="60" t="inlineStr">
        <is>
          <t>2026-09-11</t>
        </is>
      </c>
      <c r="M65" s="60" t="inlineStr">
        <is>
          <t>2026-09-30</t>
        </is>
      </c>
      <c r="N65" s="59" t="inlineStr">
        <is>
          <t>Approved</t>
        </is>
      </c>
      <c r="O65" s="59" t="inlineStr">
        <is>
          <t>MFA enforced.</t>
        </is>
      </c>
      <c r="P65" s="61">
        <f>IF(AND($L65&lt;&gt;"",$L65&lt;=TODAY()+30,$L65&gt;=TODAY()),"Yes","")</f>
        <v/>
      </c>
      <c r="Q65" s="61">
        <f>IF($I65="","Yes","")</f>
        <v/>
      </c>
      <c r="R65" s="61">
        <f>IF($K65="","Yes","")</f>
        <v/>
      </c>
    </row>
    <row r="66" s="23">
      <c r="A66" s="59" t="inlineStr">
        <is>
          <t>A.8.6</t>
        </is>
      </c>
      <c r="B66" s="59" t="inlineStr">
        <is>
          <t>Capacity management</t>
        </is>
      </c>
      <c r="C66" s="59" t="inlineStr">
        <is>
          <t>Technological</t>
        </is>
      </c>
      <c r="D66" s="59" t="inlineStr">
        <is>
          <t>Applicable</t>
        </is>
      </c>
      <c r="E66" s="59" t="inlineStr">
        <is>
          <t>Required for service availability.</t>
        </is>
      </c>
      <c r="F66" s="59" t="inlineStr">
        <is>
          <t>RISK-2026-018</t>
        </is>
      </c>
      <c r="G66" s="59" t="inlineStr">
        <is>
          <t>Monitoring process</t>
        </is>
      </c>
      <c r="H66" s="59" t="inlineStr">
        <is>
          <t>Planned</t>
        </is>
      </c>
      <c r="I66" s="59" t="inlineStr">
        <is>
          <t>IT Operations</t>
        </is>
      </c>
      <c r="J66" s="59" t="inlineStr">
        <is>
          <t>Partial</t>
        </is>
      </c>
      <c r="K66" s="59" t="inlineStr">
        <is>
          <t>MON-2026-Q3</t>
        </is>
      </c>
      <c r="L66" s="60" t="inlineStr">
        <is>
          <t>2026-09-11</t>
        </is>
      </c>
      <c r="M66" s="60" t="inlineStr">
        <is>
          <t>2026-11-29</t>
        </is>
      </c>
      <c r="N66" s="59" t="inlineStr">
        <is>
          <t>Approved</t>
        </is>
      </c>
      <c r="O66" s="59" t="inlineStr">
        <is>
          <t>Capacity thresholds pending. STALL-2026-Q3: still Planned from the 2025 improvement programme.</t>
        </is>
      </c>
      <c r="P66" s="61">
        <f>IF(AND($L66&lt;&gt;"",$L66&lt;=TODAY()+30,$L66&gt;=TODAY()),"Yes","")</f>
        <v/>
      </c>
      <c r="Q66" s="61">
        <f>IF($I66="","Yes","")</f>
        <v/>
      </c>
      <c r="R66" s="61">
        <f>IF($K66="","Yes","")</f>
        <v/>
      </c>
    </row>
    <row r="67" s="23">
      <c r="A67" s="59" t="inlineStr">
        <is>
          <t>A.8.7</t>
        </is>
      </c>
      <c r="B67" s="59" t="inlineStr">
        <is>
          <t>Protection against malware</t>
        </is>
      </c>
      <c r="C67" s="59" t="inlineStr">
        <is>
          <t>Technological</t>
        </is>
      </c>
      <c r="D67" s="59" t="inlineStr">
        <is>
          <t>Applicable</t>
        </is>
      </c>
      <c r="E67" s="59" t="inlineStr">
        <is>
          <t>Required for endpoints and repositories.</t>
        </is>
      </c>
      <c r="F67" s="59" t="inlineStr">
        <is>
          <t>AI-AST-006</t>
        </is>
      </c>
      <c r="G67" s="59" t="inlineStr">
        <is>
          <t>EDR controls</t>
        </is>
      </c>
      <c r="H67" s="59" t="inlineStr">
        <is>
          <t>Implemented</t>
        </is>
      </c>
      <c r="I67" s="59" t="inlineStr">
        <is>
          <t>IT Operations</t>
        </is>
      </c>
      <c r="J67" s="59" t="inlineStr">
        <is>
          <t>Partial</t>
        </is>
      </c>
      <c r="K67" s="59" t="inlineStr">
        <is>
          <t>EDR-2026-Q3</t>
        </is>
      </c>
      <c r="L67" s="60" t="inlineStr">
        <is>
          <t>2026-09-11</t>
        </is>
      </c>
      <c r="M67" s="60" t="inlineStr">
        <is>
          <t>2026-11-20</t>
        </is>
      </c>
      <c r="N67" s="59" t="inlineStr">
        <is>
          <t>Approved</t>
        </is>
      </c>
      <c r="O67" s="59" t="inlineStr">
        <is>
          <t>Coverage report pending.</t>
        </is>
      </c>
      <c r="P67" s="61">
        <f>IF(AND($L67&lt;&gt;"",$L67&lt;=TODAY()+30,$L67&gt;=TODAY()),"Yes","")</f>
        <v/>
      </c>
      <c r="Q67" s="61">
        <f>IF($I67="","Yes","")</f>
        <v/>
      </c>
      <c r="R67" s="61">
        <f>IF($K67="","Yes","")</f>
        <v/>
      </c>
    </row>
    <row r="68" s="23">
      <c r="A68" s="59" t="inlineStr">
        <is>
          <t>A.8.8</t>
        </is>
      </c>
      <c r="B68" s="59" t="inlineStr">
        <is>
          <t>Management of technical vulnerabilities</t>
        </is>
      </c>
      <c r="C68" s="59" t="inlineStr">
        <is>
          <t>Technological</t>
        </is>
      </c>
      <c r="D68" s="59" t="inlineStr">
        <is>
          <t>Applicable</t>
        </is>
      </c>
      <c r="E68" s="59" t="inlineStr">
        <is>
          <t>Required for software and cloud services.</t>
        </is>
      </c>
      <c r="F68" s="59" t="inlineStr">
        <is>
          <t>RISK-2026-027</t>
        </is>
      </c>
      <c r="G68" s="59" t="inlineStr">
        <is>
          <t>Vulnerability process</t>
        </is>
      </c>
      <c r="H68" s="59" t="inlineStr">
        <is>
          <t>In progress</t>
        </is>
      </c>
      <c r="I68" s="59" t="inlineStr">
        <is>
          <t>Security Lead</t>
        </is>
      </c>
      <c r="J68" s="59" t="inlineStr">
        <is>
          <t>Partial</t>
        </is>
      </c>
      <c r="K68" s="59" t="inlineStr">
        <is>
          <t>VULN-2026-Q3</t>
        </is>
      </c>
      <c r="L68" s="60" t="inlineStr">
        <is>
          <t>2026-09-11</t>
        </is>
      </c>
      <c r="M68" s="60" t="inlineStr">
        <is>
          <t>2026-10-31</t>
        </is>
      </c>
      <c r="N68" s="59" t="inlineStr">
        <is>
          <t>Approved</t>
        </is>
      </c>
      <c r="O68" s="59" t="inlineStr">
        <is>
          <t>High vulnerability SLA sample pending.</t>
        </is>
      </c>
      <c r="P68" s="61">
        <f>IF(AND($L68&lt;&gt;"",$L68&lt;=TODAY()+30,$L68&gt;=TODAY()),"Yes","")</f>
        <v/>
      </c>
      <c r="Q68" s="61">
        <f>IF($I68="","Yes","")</f>
        <v/>
      </c>
      <c r="R68" s="61">
        <f>IF($K68="","Yes","")</f>
        <v/>
      </c>
    </row>
    <row r="69" s="23">
      <c r="A69" s="59" t="inlineStr">
        <is>
          <t>A.8.9</t>
        </is>
      </c>
      <c r="B69" s="59" t="inlineStr">
        <is>
          <t>Configuration management</t>
        </is>
      </c>
      <c r="C69" s="59" t="inlineStr">
        <is>
          <t>Technological</t>
        </is>
      </c>
      <c r="D69" s="59" t="inlineStr">
        <is>
          <t>Applicable</t>
        </is>
      </c>
      <c r="E69" s="59" t="inlineStr">
        <is>
          <t>Required for identity, cloud, endpoint and application configuration.</t>
        </is>
      </c>
      <c r="F69" s="59" t="inlineStr">
        <is>
          <t>RISK-2026-031</t>
        </is>
      </c>
      <c r="G69" s="59" t="inlineStr">
        <is>
          <t>Configuration baseline</t>
        </is>
      </c>
      <c r="H69" s="59" t="inlineStr">
        <is>
          <t>In progress</t>
        </is>
      </c>
      <c r="I69" s="59" t="inlineStr">
        <is>
          <t>IT Operations</t>
        </is>
      </c>
      <c r="J69" s="59" t="inlineStr">
        <is>
          <t>Partial</t>
        </is>
      </c>
      <c r="K69" s="59" t="inlineStr">
        <is>
          <t>CFG-BASE-2026</t>
        </is>
      </c>
      <c r="L69" s="60" t="inlineStr">
        <is>
          <t>2026-09-11</t>
        </is>
      </c>
      <c r="M69" s="60" t="inlineStr">
        <is>
          <t>2026-09-30</t>
        </is>
      </c>
      <c r="N69" s="59" t="inlineStr">
        <is>
          <t>Approved</t>
        </is>
      </c>
      <c r="O69" s="59" t="inlineStr">
        <is>
          <t>Baseline exception review pending. Re-sampled after IL-005; less robust than the Stage 2 sample; evidence Partial.</t>
        </is>
      </c>
      <c r="P69" s="61">
        <f>IF(AND($L69&lt;&gt;"",$L69&lt;=TODAY()+30,$L69&gt;=TODAY()),"Yes","")</f>
        <v/>
      </c>
      <c r="Q69" s="61">
        <f>IF($I69="","Yes","")</f>
        <v/>
      </c>
      <c r="R69" s="61">
        <f>IF($K69="","Yes","")</f>
        <v/>
      </c>
    </row>
    <row r="70" s="23">
      <c r="A70" s="59" t="inlineStr">
        <is>
          <t>A.8.10</t>
        </is>
      </c>
      <c r="B70" s="59" t="inlineStr">
        <is>
          <t>Information deletion</t>
        </is>
      </c>
      <c r="C70" s="59" t="inlineStr">
        <is>
          <t>Technological</t>
        </is>
      </c>
      <c r="D70" s="59" t="inlineStr">
        <is>
          <t>Applicable</t>
        </is>
      </c>
      <c r="E70" s="59" t="inlineStr">
        <is>
          <t>Required for retention and offboarding.</t>
        </is>
      </c>
      <c r="F70" s="59" t="inlineStr">
        <is>
          <t>RISK-2026-033</t>
        </is>
      </c>
      <c r="G70" s="59" t="inlineStr">
        <is>
          <t>RRS-HR-001</t>
        </is>
      </c>
      <c r="H70" s="59" t="inlineStr">
        <is>
          <t>In progress</t>
        </is>
      </c>
      <c r="I70" s="59" t="inlineStr">
        <is>
          <t>Data Owner</t>
        </is>
      </c>
      <c r="J70" s="59" t="inlineStr">
        <is>
          <t>Partial</t>
        </is>
      </c>
      <c r="K70" s="59" t="inlineStr">
        <is>
          <t>RRS-HR-001</t>
        </is>
      </c>
      <c r="L70" s="60" t="inlineStr">
        <is>
          <t>2026-09-11</t>
        </is>
      </c>
      <c r="M70" s="60" t="inlineStr">
        <is>
          <t>2026-11-20</t>
        </is>
      </c>
      <c r="N70" s="59" t="inlineStr">
        <is>
          <t>Approved</t>
        </is>
      </c>
      <c r="O70" s="59" t="inlineStr">
        <is>
          <t>HR deletion rule pending.</t>
        </is>
      </c>
      <c r="P70" s="61">
        <f>IF(AND($L70&lt;&gt;"",$L70&lt;=TODAY()+30,$L70&gt;=TODAY()),"Yes","")</f>
        <v/>
      </c>
      <c r="Q70" s="61">
        <f>IF($I70="","Yes","")</f>
        <v/>
      </c>
      <c r="R70" s="61">
        <f>IF($K70="","Yes","")</f>
        <v/>
      </c>
    </row>
    <row r="71" s="23">
      <c r="A71" s="59" t="inlineStr">
        <is>
          <t>A.8.11</t>
        </is>
      </c>
      <c r="B71" s="59" t="inlineStr">
        <is>
          <t>Data masking</t>
        </is>
      </c>
      <c r="C71" s="59" t="inlineStr">
        <is>
          <t>Technological</t>
        </is>
      </c>
      <c r="D71" s="59" t="inlineStr">
        <is>
          <t>Applicable</t>
        </is>
      </c>
      <c r="E71" s="59" t="inlineStr">
        <is>
          <t>Relevant to test data and support access.</t>
        </is>
      </c>
      <c r="F71" s="59" t="inlineStr">
        <is>
          <t>RISK-2026-033</t>
        </is>
      </c>
      <c r="G71" s="59" t="inlineStr">
        <is>
          <t>Data masking plan</t>
        </is>
      </c>
      <c r="H71" s="59" t="inlineStr">
        <is>
          <t>Planned</t>
        </is>
      </c>
      <c r="I71" s="59" t="inlineStr">
        <is>
          <t>Engineering Lead</t>
        </is>
      </c>
      <c r="J71" s="59" t="inlineStr">
        <is>
          <t>Missing</t>
        </is>
      </c>
      <c r="K71" s="59" t="inlineStr">
        <is>
          <t>TBD-DMASK-2026</t>
        </is>
      </c>
      <c r="L71" s="60" t="inlineStr">
        <is>
          <t>2026-09-11</t>
        </is>
      </c>
      <c r="M71" s="60" t="inlineStr">
        <is>
          <t>2026-10-31</t>
        </is>
      </c>
      <c r="N71" s="59" t="inlineStr">
        <is>
          <t>Approved</t>
        </is>
      </c>
      <c r="O71" s="59" t="inlineStr">
        <is>
          <t>Implementation planned. STALL-2026-Q3: still Planned from the 2025 improvement programme. No operating sample on this freeze (evidence Missing).</t>
        </is>
      </c>
      <c r="P71" s="61">
        <f>IF(AND($L71&lt;&gt;"",$L71&lt;=TODAY()+30,$L71&gt;=TODAY()),"Yes","")</f>
        <v/>
      </c>
      <c r="Q71" s="61">
        <f>IF($I71="","Yes","")</f>
        <v/>
      </c>
      <c r="R71" s="61">
        <f>IF($K71="","Yes","")</f>
        <v/>
      </c>
    </row>
    <row r="72" s="23">
      <c r="A72" s="59" t="inlineStr">
        <is>
          <t>A.8.12</t>
        </is>
      </c>
      <c r="B72" s="59" t="inlineStr">
        <is>
          <t>Data leakage prevention</t>
        </is>
      </c>
      <c r="C72" s="59" t="inlineStr">
        <is>
          <t>Technological</t>
        </is>
      </c>
      <c r="D72" s="59" t="inlineStr">
        <is>
          <t>Applicable</t>
        </is>
      </c>
      <c r="E72" s="59" t="inlineStr">
        <is>
          <t>Relevant to customer and HR data transfer.</t>
        </is>
      </c>
      <c r="F72" s="59" t="inlineStr">
        <is>
          <t>RISK-2026-046; RISK-2026-033</t>
        </is>
      </c>
      <c r="G72" s="59" t="inlineStr">
        <is>
          <t>DLP scope decision</t>
        </is>
      </c>
      <c r="H72" s="59" t="inlineStr">
        <is>
          <t>Planned</t>
        </is>
      </c>
      <c r="I72" s="59" t="inlineStr">
        <is>
          <t>Security Lead</t>
        </is>
      </c>
      <c r="J72" s="59" t="inlineStr">
        <is>
          <t>Partial</t>
        </is>
      </c>
      <c r="K72" s="59" t="inlineStr">
        <is>
          <t>DLP-PLAN-2026</t>
        </is>
      </c>
      <c r="L72" s="60" t="inlineStr">
        <is>
          <t>2026-09-11</t>
        </is>
      </c>
      <c r="M72" s="60" t="inlineStr">
        <is>
          <t>2026-11-29</t>
        </is>
      </c>
      <c r="N72" s="59" t="inlineStr">
        <is>
          <t>Approved</t>
        </is>
      </c>
      <c r="O72" s="59" t="inlineStr">
        <is>
          <t>Risk-based scope pending. STALL-2026-Q3: still Planned from the 2025 improvement programme.</t>
        </is>
      </c>
      <c r="P72" s="61">
        <f>IF(AND($L72&lt;&gt;"",$L72&lt;=TODAY()+30,$L72&gt;=TODAY()),"Yes","")</f>
        <v/>
      </c>
      <c r="Q72" s="61">
        <f>IF($I72="","Yes","")</f>
        <v/>
      </c>
      <c r="R72" s="61">
        <f>IF($K72="","Yes","")</f>
        <v/>
      </c>
    </row>
    <row r="73" s="23">
      <c r="A73" s="59" t="inlineStr">
        <is>
          <t>A.8.13</t>
        </is>
      </c>
      <c r="B73" s="59" t="inlineStr">
        <is>
          <t>Information backup</t>
        </is>
      </c>
      <c r="C73" s="59" t="inlineStr">
        <is>
          <t>Technological</t>
        </is>
      </c>
      <c r="D73" s="59" t="inlineStr">
        <is>
          <t>Applicable</t>
        </is>
      </c>
      <c r="E73" s="59" t="inlineStr">
        <is>
          <t>Required for availability and evidence integrity.</t>
        </is>
      </c>
      <c r="F73" s="59" t="inlineStr">
        <is>
          <t>RISK-2026-045; RISK-2026-021</t>
        </is>
      </c>
      <c r="G73" s="59" t="inlineStr">
        <is>
          <t>RTP-2026-021</t>
        </is>
      </c>
      <c r="H73" s="59" t="inlineStr">
        <is>
          <t>Implemented</t>
        </is>
      </c>
      <c r="I73" s="59" t="inlineStr">
        <is>
          <t>IT Operations</t>
        </is>
      </c>
      <c r="J73" s="59" t="inlineStr">
        <is>
          <t>Complete</t>
        </is>
      </c>
      <c r="K73" s="59" t="inlineStr">
        <is>
          <t>BKP-CRM-001</t>
        </is>
      </c>
      <c r="L73" s="60" t="inlineStr">
        <is>
          <t>2026-09-11</t>
        </is>
      </c>
      <c r="M73" s="60" t="inlineStr">
        <is>
          <t>2026-11-28</t>
        </is>
      </c>
      <c r="N73" s="59" t="inlineStr">
        <is>
          <t>Approved</t>
        </is>
      </c>
      <c r="O73" s="59" t="inlineStr">
        <is>
          <t>Backup evidence sampled.</t>
        </is>
      </c>
      <c r="P73" s="61">
        <f>IF(AND($L73&lt;&gt;"",$L73&lt;=TODAY()+30,$L73&gt;=TODAY()),"Yes","")</f>
        <v/>
      </c>
      <c r="Q73" s="61">
        <f>IF($I73="","Yes","")</f>
        <v/>
      </c>
      <c r="R73" s="61">
        <f>IF($K73="","Yes","")</f>
        <v/>
      </c>
    </row>
    <row r="74" s="23">
      <c r="A74" s="59" t="inlineStr">
        <is>
          <t>A.8.14</t>
        </is>
      </c>
      <c r="B74" s="59" t="inlineStr">
        <is>
          <t>Redundancy of information processing facilities</t>
        </is>
      </c>
      <c r="C74" s="59" t="inlineStr">
        <is>
          <t>Technological</t>
        </is>
      </c>
      <c r="D74" s="59" t="inlineStr">
        <is>
          <t>Applicable</t>
        </is>
      </c>
      <c r="E74" s="59" t="inlineStr">
        <is>
          <t>Required where supplier redundancy is relied on.</t>
        </is>
      </c>
      <c r="F74" s="59" t="inlineStr">
        <is>
          <t>RISK-2026-018</t>
        </is>
      </c>
      <c r="G74" s="59" t="inlineStr">
        <is>
          <t>RTP-2026-018</t>
        </is>
      </c>
      <c r="H74" s="59" t="inlineStr">
        <is>
          <t>Implemented</t>
        </is>
      </c>
      <c r="I74" s="59" t="inlineStr">
        <is>
          <t>IT Operations</t>
        </is>
      </c>
      <c r="J74" s="59" t="inlineStr">
        <is>
          <t>Partial</t>
        </is>
      </c>
      <c r="K74" s="59" t="inlineStr">
        <is>
          <t>SINV-CLOUDHOST-2026-Q3</t>
        </is>
      </c>
      <c r="L74" s="60" t="inlineStr">
        <is>
          <t>2026-09-11</t>
        </is>
      </c>
      <c r="M74" s="60" t="inlineStr">
        <is>
          <t>2026-10-15</t>
        </is>
      </c>
      <c r="N74" s="59" t="inlineStr">
        <is>
          <t>Approved</t>
        </is>
      </c>
      <c r="O74" s="59" t="inlineStr">
        <is>
          <t>Supplier redundancy statement pending.</t>
        </is>
      </c>
      <c r="P74" s="61">
        <f>IF(AND($L74&lt;&gt;"",$L74&lt;=TODAY()+30,$L74&gt;=TODAY()),"Yes","")</f>
        <v/>
      </c>
      <c r="Q74" s="61">
        <f>IF($I74="","Yes","")</f>
        <v/>
      </c>
      <c r="R74" s="61">
        <f>IF($K74="","Yes","")</f>
        <v/>
      </c>
    </row>
    <row r="75" s="23">
      <c r="A75" s="59" t="inlineStr">
        <is>
          <t>A.8.15</t>
        </is>
      </c>
      <c r="B75" s="59" t="inlineStr">
        <is>
          <t>Logging</t>
        </is>
      </c>
      <c r="C75" s="59" t="inlineStr">
        <is>
          <t>Technological</t>
        </is>
      </c>
      <c r="D75" s="59" t="inlineStr">
        <is>
          <t>Applicable</t>
        </is>
      </c>
      <c r="E75" s="59" t="inlineStr">
        <is>
          <t>Required for security monitoring and investigation.</t>
        </is>
      </c>
      <c r="F75" s="59" t="inlineStr">
        <is>
          <t>RISK-2026-044; RISK-2026-014</t>
        </is>
      </c>
      <c r="G75" s="59" t="inlineStr">
        <is>
          <t>Logging baseline</t>
        </is>
      </c>
      <c r="H75" s="59" t="inlineStr">
        <is>
          <t>Implemented</t>
        </is>
      </c>
      <c r="I75" s="59" t="inlineStr">
        <is>
          <t>Security Lead</t>
        </is>
      </c>
      <c r="J75" s="59" t="inlineStr">
        <is>
          <t>Partial</t>
        </is>
      </c>
      <c r="K75" s="59" t="inlineStr">
        <is>
          <t>LOG-2026-Q3</t>
        </is>
      </c>
      <c r="L75" s="60" t="inlineStr">
        <is>
          <t>2026-09-11</t>
        </is>
      </c>
      <c r="M75" s="60" t="inlineStr">
        <is>
          <t>2026-11-29</t>
        </is>
      </c>
      <c r="N75" s="59" t="inlineStr">
        <is>
          <t>Approved</t>
        </is>
      </c>
      <c r="O75" s="59" t="inlineStr">
        <is>
          <t>Log retention evidence pending.</t>
        </is>
      </c>
      <c r="P75" s="61">
        <f>IF(AND($L75&lt;&gt;"",$L75&lt;=TODAY()+30,$L75&gt;=TODAY()),"Yes","")</f>
        <v/>
      </c>
      <c r="Q75" s="61">
        <f>IF($I75="","Yes","")</f>
        <v/>
      </c>
      <c r="R75" s="61">
        <f>IF($K75="","Yes","")</f>
        <v/>
      </c>
    </row>
    <row r="76" s="23">
      <c r="A76" s="59" t="inlineStr">
        <is>
          <t>A.8.16</t>
        </is>
      </c>
      <c r="B76" s="59" t="inlineStr">
        <is>
          <t>Monitoring activities</t>
        </is>
      </c>
      <c r="C76" s="59" t="inlineStr">
        <is>
          <t>Technological</t>
        </is>
      </c>
      <c r="D76" s="59" t="inlineStr">
        <is>
          <t>Applicable</t>
        </is>
      </c>
      <c r="E76" s="59" t="inlineStr">
        <is>
          <t>Required for detecting security events.</t>
        </is>
      </c>
      <c r="F76" s="59" t="inlineStr">
        <is>
          <t>IRRT-2026-Q3</t>
        </is>
      </c>
      <c r="G76" s="59" t="inlineStr">
        <is>
          <t>Monitoring use cases</t>
        </is>
      </c>
      <c r="H76" s="59" t="inlineStr">
        <is>
          <t>In progress</t>
        </is>
      </c>
      <c r="I76" s="59" t="inlineStr">
        <is>
          <t>Security Lead</t>
        </is>
      </c>
      <c r="J76" s="59" t="inlineStr">
        <is>
          <t>Partial</t>
        </is>
      </c>
      <c r="K76" s="59" t="inlineStr">
        <is>
          <t>MON-2026-Q3</t>
        </is>
      </c>
      <c r="L76" s="60" t="inlineStr">
        <is>
          <t>2026-09-11</t>
        </is>
      </c>
      <c r="M76" s="60" t="inlineStr">
        <is>
          <t>2026-10-31</t>
        </is>
      </c>
      <c r="N76" s="59" t="inlineStr">
        <is>
          <t>Approved</t>
        </is>
      </c>
      <c r="O76" s="59" t="inlineStr">
        <is>
          <t>Alert sample pending.</t>
        </is>
      </c>
      <c r="P76" s="61">
        <f>IF(AND($L76&lt;&gt;"",$L76&lt;=TODAY()+30,$L76&gt;=TODAY()),"Yes","")</f>
        <v/>
      </c>
      <c r="Q76" s="61">
        <f>IF($I76="","Yes","")</f>
        <v/>
      </c>
      <c r="R76" s="61">
        <f>IF($K76="","Yes","")</f>
        <v/>
      </c>
    </row>
    <row r="77" s="23">
      <c r="A77" s="59" t="inlineStr">
        <is>
          <t>A.8.17</t>
        </is>
      </c>
      <c r="B77" s="59" t="inlineStr">
        <is>
          <t>Clock synchronization</t>
        </is>
      </c>
      <c r="C77" s="59" t="inlineStr">
        <is>
          <t>Technological</t>
        </is>
      </c>
      <c r="D77" s="59" t="inlineStr">
        <is>
          <t>Applicable</t>
        </is>
      </c>
      <c r="E77" s="59" t="inlineStr">
        <is>
          <t>Required for reliable logging and investigations.</t>
        </is>
      </c>
      <c r="F77" s="59" t="inlineStr">
        <is>
          <t>A.8.15</t>
        </is>
      </c>
      <c r="G77" s="59" t="inlineStr">
        <is>
          <t>Configuration baseline</t>
        </is>
      </c>
      <c r="H77" s="59" t="inlineStr">
        <is>
          <t>Implemented</t>
        </is>
      </c>
      <c r="I77" s="59" t="inlineStr">
        <is>
          <t>IT Operations</t>
        </is>
      </c>
      <c r="J77" s="59" t="inlineStr">
        <is>
          <t>Partial</t>
        </is>
      </c>
      <c r="K77" s="59" t="inlineStr">
        <is>
          <t>CFG-BASE-2026</t>
        </is>
      </c>
      <c r="L77" s="60" t="inlineStr">
        <is>
          <t>2026-09-11</t>
        </is>
      </c>
      <c r="M77" s="60" t="inlineStr">
        <is>
          <t>2026-11-29</t>
        </is>
      </c>
      <c r="N77" s="59" t="inlineStr">
        <is>
          <t>Approved</t>
        </is>
      </c>
      <c r="O77" s="59" t="inlineStr">
        <is>
          <t>NTP baseline evidence pending.</t>
        </is>
      </c>
      <c r="P77" s="61">
        <f>IF(AND($L77&lt;&gt;"",$L77&lt;=TODAY()+30,$L77&gt;=TODAY()),"Yes","")</f>
        <v/>
      </c>
      <c r="Q77" s="61">
        <f>IF($I77="","Yes","")</f>
        <v/>
      </c>
      <c r="R77" s="61">
        <f>IF($K77="","Yes","")</f>
        <v/>
      </c>
    </row>
    <row r="78" s="23">
      <c r="A78" s="59" t="inlineStr">
        <is>
          <t>A.8.18</t>
        </is>
      </c>
      <c r="B78" s="59" t="inlineStr">
        <is>
          <t>Use of privileged utility programs</t>
        </is>
      </c>
      <c r="C78" s="59" t="inlineStr">
        <is>
          <t>Technological</t>
        </is>
      </c>
      <c r="D78" s="59" t="inlineStr">
        <is>
          <t>Applicable</t>
        </is>
      </c>
      <c r="E78" s="59" t="inlineStr">
        <is>
          <t>Relevant to administrative tooling.</t>
        </is>
      </c>
      <c r="F78" s="59" t="inlineStr">
        <is>
          <t>RISK-2026-014</t>
        </is>
      </c>
      <c r="G78" s="59" t="inlineStr">
        <is>
          <t>RTP-2026-014</t>
        </is>
      </c>
      <c r="H78" s="59" t="inlineStr">
        <is>
          <t>In progress</t>
        </is>
      </c>
      <c r="I78" s="59" t="inlineStr">
        <is>
          <t>IT Operations</t>
        </is>
      </c>
      <c r="J78" s="59" t="inlineStr">
        <is>
          <t>Partial</t>
        </is>
      </c>
      <c r="K78" s="59" t="inlineStr">
        <is>
          <t>ACC-REV-2026-Q3</t>
        </is>
      </c>
      <c r="L78" s="60" t="inlineStr">
        <is>
          <t>2026-09-11</t>
        </is>
      </c>
      <c r="M78" s="60" t="inlineStr">
        <is>
          <t>2026-09-30</t>
        </is>
      </c>
      <c r="N78" s="59" t="inlineStr">
        <is>
          <t>Approved</t>
        </is>
      </c>
      <c r="O78" s="59" t="inlineStr">
        <is>
          <t>Privileged utility access review pending.</t>
        </is>
      </c>
      <c r="P78" s="61">
        <f>IF(AND($L78&lt;&gt;"",$L78&lt;=TODAY()+30,$L78&gt;=TODAY()),"Yes","")</f>
        <v/>
      </c>
      <c r="Q78" s="61">
        <f>IF($I78="","Yes","")</f>
        <v/>
      </c>
      <c r="R78" s="61">
        <f>IF($K78="","Yes","")</f>
        <v/>
      </c>
    </row>
    <row r="79" s="23">
      <c r="A79" s="59" t="inlineStr">
        <is>
          <t>A.8.19</t>
        </is>
      </c>
      <c r="B79" s="59" t="inlineStr">
        <is>
          <t>Installation of software on operational systems</t>
        </is>
      </c>
      <c r="C79" s="59" t="inlineStr">
        <is>
          <t>Technological</t>
        </is>
      </c>
      <c r="D79" s="59" t="inlineStr">
        <is>
          <t>Applicable</t>
        </is>
      </c>
      <c r="E79" s="59" t="inlineStr">
        <is>
          <t>Required for production and endpoint change control.</t>
        </is>
      </c>
      <c r="F79" s="59" t="inlineStr">
        <is>
          <t>RISK-2026-027</t>
        </is>
      </c>
      <c r="G79" s="59" t="inlineStr">
        <is>
          <t>CMP-2026-Q3</t>
        </is>
      </c>
      <c r="H79" s="59" t="inlineStr">
        <is>
          <t>Implemented</t>
        </is>
      </c>
      <c r="I79" s="59" t="inlineStr">
        <is>
          <t>IT Operations</t>
        </is>
      </c>
      <c r="J79" s="59" t="inlineStr">
        <is>
          <t>Partial</t>
        </is>
      </c>
      <c r="K79" s="59" t="inlineStr">
        <is>
          <t>CMP-2026-Q3</t>
        </is>
      </c>
      <c r="L79" s="60" t="inlineStr">
        <is>
          <t>2026-09-11</t>
        </is>
      </c>
      <c r="M79" s="60" t="inlineStr">
        <is>
          <t>2026-11-27</t>
        </is>
      </c>
      <c r="N79" s="59" t="inlineStr">
        <is>
          <t>Approved</t>
        </is>
      </c>
      <c r="O79" s="59" t="inlineStr">
        <is>
          <t>Deployment approval sample pending.</t>
        </is>
      </c>
      <c r="P79" s="61">
        <f>IF(AND($L79&lt;&gt;"",$L79&lt;=TODAY()+30,$L79&gt;=TODAY()),"Yes","")</f>
        <v/>
      </c>
      <c r="Q79" s="61">
        <f>IF($I79="","Yes","")</f>
        <v/>
      </c>
      <c r="R79" s="61">
        <f>IF($K79="","Yes","")</f>
        <v/>
      </c>
    </row>
    <row r="80" s="23">
      <c r="A80" s="59" t="inlineStr">
        <is>
          <t>A.8.20</t>
        </is>
      </c>
      <c r="B80" s="59" t="inlineStr">
        <is>
          <t>Networks security</t>
        </is>
      </c>
      <c r="C80" s="59" t="inlineStr">
        <is>
          <t>Technological</t>
        </is>
      </c>
      <c r="D80" s="59" t="inlineStr">
        <is>
          <t>Applicable</t>
        </is>
      </c>
      <c r="E80" s="59" t="inlineStr">
        <is>
          <t>Required for cloud and office connectivity.</t>
        </is>
      </c>
      <c r="F80" s="59" t="inlineStr">
        <is>
          <t>RISK-2026-018</t>
        </is>
      </c>
      <c r="G80" s="59" t="inlineStr">
        <is>
          <t>Network Security Policy</t>
        </is>
      </c>
      <c r="H80" s="59" t="inlineStr">
        <is>
          <t>Implemented</t>
        </is>
      </c>
      <c r="I80" s="59" t="inlineStr">
        <is>
          <t>IT Operations</t>
        </is>
      </c>
      <c r="J80" s="59" t="inlineStr">
        <is>
          <t>Partial</t>
        </is>
      </c>
      <c r="K80" s="59" t="inlineStr">
        <is>
          <t>NSP-2026</t>
        </is>
      </c>
      <c r="L80" s="60" t="inlineStr">
        <is>
          <t>2026-09-11</t>
        </is>
      </c>
      <c r="M80" s="60" t="inlineStr">
        <is>
          <t>2026-11-29</t>
        </is>
      </c>
      <c r="N80" s="59" t="inlineStr">
        <is>
          <t>Approved</t>
        </is>
      </c>
      <c r="O80" s="59" t="inlineStr">
        <is>
          <t>Network diagram update pending.</t>
        </is>
      </c>
      <c r="P80" s="61">
        <f>IF(AND($L80&lt;&gt;"",$L80&lt;=TODAY()+30,$L80&gt;=TODAY()),"Yes","")</f>
        <v/>
      </c>
      <c r="Q80" s="61">
        <f>IF($I80="","Yes","")</f>
        <v/>
      </c>
      <c r="R80" s="61">
        <f>IF($K80="","Yes","")</f>
        <v/>
      </c>
    </row>
    <row r="81" s="23">
      <c r="A81" s="59" t="inlineStr">
        <is>
          <t>A.8.21</t>
        </is>
      </c>
      <c r="B81" s="59" t="inlineStr">
        <is>
          <t>Security of network services</t>
        </is>
      </c>
      <c r="C81" s="59" t="inlineStr">
        <is>
          <t>Technological</t>
        </is>
      </c>
      <c r="D81" s="59" t="inlineStr">
        <is>
          <t>Applicable</t>
        </is>
      </c>
      <c r="E81" s="59" t="inlineStr">
        <is>
          <t>Relevant to supplier and cloud network services.</t>
        </is>
      </c>
      <c r="F81" s="59" t="inlineStr">
        <is>
          <t>RISK-2026-018</t>
        </is>
      </c>
      <c r="G81" s="59" t="inlineStr">
        <is>
          <t>Supplier assurance</t>
        </is>
      </c>
      <c r="H81" s="59" t="inlineStr">
        <is>
          <t>Implemented</t>
        </is>
      </c>
      <c r="I81" s="59" t="inlineStr">
        <is>
          <t>IT Operations</t>
        </is>
      </c>
      <c r="J81" s="59" t="inlineStr">
        <is>
          <t>Partial</t>
        </is>
      </c>
      <c r="K81" s="59" t="inlineStr">
        <is>
          <t>SINV-CLOUDHOST-2026-Q3</t>
        </is>
      </c>
      <c r="L81" s="60" t="inlineStr">
        <is>
          <t>2026-09-11</t>
        </is>
      </c>
      <c r="M81" s="60" t="inlineStr">
        <is>
          <t>2026-10-15</t>
        </is>
      </c>
      <c r="N81" s="59" t="inlineStr">
        <is>
          <t>Approved</t>
        </is>
      </c>
      <c r="O81" s="59" t="inlineStr">
        <is>
          <t>Provider evidence pending.</t>
        </is>
      </c>
      <c r="P81" s="61">
        <f>IF(AND($L81&lt;&gt;"",$L81&lt;=TODAY()+30,$L81&gt;=TODAY()),"Yes","")</f>
        <v/>
      </c>
      <c r="Q81" s="61">
        <f>IF($I81="","Yes","")</f>
        <v/>
      </c>
      <c r="R81" s="61">
        <f>IF($K81="","Yes","")</f>
        <v/>
      </c>
    </row>
    <row r="82" s="23">
      <c r="A82" s="59" t="inlineStr">
        <is>
          <t>A.8.22</t>
        </is>
      </c>
      <c r="B82" s="59" t="inlineStr">
        <is>
          <t>Segregation of networks</t>
        </is>
      </c>
      <c r="C82" s="59" t="inlineStr">
        <is>
          <t>Technological</t>
        </is>
      </c>
      <c r="D82" s="59" t="inlineStr">
        <is>
          <t>Applicable</t>
        </is>
      </c>
      <c r="E82" s="59" t="inlineStr">
        <is>
          <t>Required for production and management separation.</t>
        </is>
      </c>
      <c r="F82" s="59" t="inlineStr">
        <is>
          <t>RISK-2026-014</t>
        </is>
      </c>
      <c r="G82" s="59" t="inlineStr">
        <is>
          <t>Cloud segmentation</t>
        </is>
      </c>
      <c r="H82" s="59" t="inlineStr">
        <is>
          <t>In progress</t>
        </is>
      </c>
      <c r="I82" s="59" t="inlineStr">
        <is>
          <t>IT Operations</t>
        </is>
      </c>
      <c r="J82" s="59" t="inlineStr">
        <is>
          <t>Partial</t>
        </is>
      </c>
      <c r="K82" s="59" t="inlineStr">
        <is>
          <t>NET-SEG-2026</t>
        </is>
      </c>
      <c r="L82" s="60" t="inlineStr">
        <is>
          <t>2026-09-11</t>
        </is>
      </c>
      <c r="M82" s="60" t="inlineStr">
        <is>
          <t>2026-10-31</t>
        </is>
      </c>
      <c r="N82" s="59" t="inlineStr">
        <is>
          <t>Approved</t>
        </is>
      </c>
      <c r="O82" s="59" t="inlineStr">
        <is>
          <t>Segmentation evidence pending.</t>
        </is>
      </c>
      <c r="P82" s="61">
        <f>IF(AND($L82&lt;&gt;"",$L82&lt;=TODAY()+30,$L82&gt;=TODAY()),"Yes","")</f>
        <v/>
      </c>
      <c r="Q82" s="61">
        <f>IF($I82="","Yes","")</f>
        <v/>
      </c>
      <c r="R82" s="61">
        <f>IF($K82="","Yes","")</f>
        <v/>
      </c>
    </row>
    <row r="83" s="23">
      <c r="A83" s="59" t="inlineStr">
        <is>
          <t>A.8.23</t>
        </is>
      </c>
      <c r="B83" s="59" t="inlineStr">
        <is>
          <t>Web filtering</t>
        </is>
      </c>
      <c r="C83" s="59" t="inlineStr">
        <is>
          <t>Technological</t>
        </is>
      </c>
      <c r="D83" s="59" t="inlineStr">
        <is>
          <t>Applicable</t>
        </is>
      </c>
      <c r="E83" s="59" t="inlineStr">
        <is>
          <t>Relevant to endpoint protection and acceptable use.</t>
        </is>
      </c>
      <c r="F83" s="59" t="inlineStr">
        <is>
          <t>AUP-ACK-2026-Q3</t>
        </is>
      </c>
      <c r="G83" s="59" t="inlineStr">
        <is>
          <t>Endpoint protection plan</t>
        </is>
      </c>
      <c r="H83" s="59" t="inlineStr">
        <is>
          <t>Planned</t>
        </is>
      </c>
      <c r="I83" s="59" t="inlineStr">
        <is>
          <t>IT Operations</t>
        </is>
      </c>
      <c r="J83" s="59" t="inlineStr">
        <is>
          <t>Missing</t>
        </is>
      </c>
      <c r="K83" s="59" t="inlineStr">
        <is>
          <t>TBD-WEBFILTER-2026</t>
        </is>
      </c>
      <c r="L83" s="60" t="inlineStr">
        <is>
          <t>2026-09-11</t>
        </is>
      </c>
      <c r="M83" s="60" t="inlineStr">
        <is>
          <t>2026-11-20</t>
        </is>
      </c>
      <c r="N83" s="59" t="inlineStr">
        <is>
          <t>Approved</t>
        </is>
      </c>
      <c r="O83" s="59" t="inlineStr">
        <is>
          <t>Scope decision pending. STALL-2026-Q3: still Planned from the 2025 improvement programme. No operating sample on this freeze (evidence Missing).</t>
        </is>
      </c>
      <c r="P83" s="61">
        <f>IF(AND($L83&lt;&gt;"",$L83&lt;=TODAY()+30,$L83&gt;=TODAY()),"Yes","")</f>
        <v/>
      </c>
      <c r="Q83" s="61">
        <f>IF($I83="","Yes","")</f>
        <v/>
      </c>
      <c r="R83" s="61">
        <f>IF($K83="","Yes","")</f>
        <v/>
      </c>
    </row>
    <row r="84" s="23">
      <c r="A84" s="59" t="inlineStr">
        <is>
          <t>A.8.24</t>
        </is>
      </c>
      <c r="B84" s="59" t="inlineStr">
        <is>
          <t>Use of cryptography</t>
        </is>
      </c>
      <c r="C84" s="59" t="inlineStr">
        <is>
          <t>Technological</t>
        </is>
      </c>
      <c r="D84" s="59" t="inlineStr">
        <is>
          <t>Applicable</t>
        </is>
      </c>
      <c r="E84" s="59" t="inlineStr">
        <is>
          <t>Required for confidentiality and integrity.</t>
        </is>
      </c>
      <c r="F84" s="59" t="inlineStr">
        <is>
          <t>RISK-2026-033</t>
        </is>
      </c>
      <c r="G84" s="59" t="inlineStr">
        <is>
          <t>Cryptography policy</t>
        </is>
      </c>
      <c r="H84" s="59" t="inlineStr">
        <is>
          <t>Implemented</t>
        </is>
      </c>
      <c r="I84" s="59" t="inlineStr">
        <is>
          <t>Security Lead</t>
        </is>
      </c>
      <c r="J84" s="59" t="inlineStr">
        <is>
          <t>Complete</t>
        </is>
      </c>
      <c r="K84" s="59" t="inlineStr">
        <is>
          <t>CKMP-2026-Q3</t>
        </is>
      </c>
      <c r="L84" s="60" t="inlineStr">
        <is>
          <t>2026-09-11</t>
        </is>
      </c>
      <c r="M84" s="60" t="inlineStr">
        <is>
          <t>2026-11-27</t>
        </is>
      </c>
      <c r="N84" s="59" t="inlineStr">
        <is>
          <t>Approved</t>
        </is>
      </c>
      <c r="O84" s="59" t="inlineStr">
        <is>
          <t>Cryptography policy maintained.</t>
        </is>
      </c>
      <c r="P84" s="61">
        <f>IF(AND($L84&lt;&gt;"",$L84&lt;=TODAY()+30,$L84&gt;=TODAY()),"Yes","")</f>
        <v/>
      </c>
      <c r="Q84" s="61">
        <f>IF($I84="","Yes","")</f>
        <v/>
      </c>
      <c r="R84" s="61">
        <f>IF($K84="","Yes","")</f>
        <v/>
      </c>
    </row>
    <row r="85" s="23">
      <c r="A85" s="59" t="inlineStr">
        <is>
          <t>A.8.25</t>
        </is>
      </c>
      <c r="B85" s="59" t="inlineStr">
        <is>
          <t>Secure development life cycle</t>
        </is>
      </c>
      <c r="C85" s="59" t="inlineStr">
        <is>
          <t>Technological</t>
        </is>
      </c>
      <c r="D85" s="59" t="inlineStr">
        <is>
          <t>Applicable</t>
        </is>
      </c>
      <c r="E85" s="59" t="inlineStr">
        <is>
          <t>Required for customer portal software development.</t>
        </is>
      </c>
      <c r="F85" s="59" t="inlineStr">
        <is>
          <t>RISK-2026-042; RISK-2026-027</t>
        </is>
      </c>
      <c r="G85" s="59" t="inlineStr">
        <is>
          <t>SSDLC-REL-2026-014</t>
        </is>
      </c>
      <c r="H85" s="59" t="inlineStr">
        <is>
          <t>Implemented</t>
        </is>
      </c>
      <c r="I85" s="59" t="inlineStr">
        <is>
          <t>Engineering Lead</t>
        </is>
      </c>
      <c r="J85" s="59" t="inlineStr">
        <is>
          <t>Partial</t>
        </is>
      </c>
      <c r="K85" s="59" t="inlineStr">
        <is>
          <t>SSDLC-REL-2026-014</t>
        </is>
      </c>
      <c r="L85" s="60" t="inlineStr">
        <is>
          <t>2026-09-11</t>
        </is>
      </c>
      <c r="M85" s="60" t="inlineStr">
        <is>
          <t>2026-11-27</t>
        </is>
      </c>
      <c r="N85" s="59" t="inlineStr">
        <is>
          <t>Approved</t>
        </is>
      </c>
      <c r="O85" s="59" t="inlineStr">
        <is>
          <t>Release gate evidence pending.</t>
        </is>
      </c>
      <c r="P85" s="61">
        <f>IF(AND($L85&lt;&gt;"",$L85&lt;=TODAY()+30,$L85&gt;=TODAY()),"Yes","")</f>
        <v/>
      </c>
      <c r="Q85" s="61">
        <f>IF($I85="","Yes","")</f>
        <v/>
      </c>
      <c r="R85" s="61">
        <f>IF($K85="","Yes","")</f>
        <v/>
      </c>
    </row>
    <row r="86" s="23">
      <c r="A86" s="59" t="inlineStr">
        <is>
          <t>A.8.26</t>
        </is>
      </c>
      <c r="B86" s="59" t="inlineStr">
        <is>
          <t>Application security requirements</t>
        </is>
      </c>
      <c r="C86" s="59" t="inlineStr">
        <is>
          <t>Technological</t>
        </is>
      </c>
      <c r="D86" s="59" t="inlineStr">
        <is>
          <t>Applicable</t>
        </is>
      </c>
      <c r="E86" s="59" t="inlineStr">
        <is>
          <t>Required for customer portal requirements.</t>
        </is>
      </c>
      <c r="F86" s="59" t="inlineStr">
        <is>
          <t>RISK-2026-027</t>
        </is>
      </c>
      <c r="G86" s="59" t="inlineStr">
        <is>
          <t>Application security requirements</t>
        </is>
      </c>
      <c r="H86" s="59" t="inlineStr">
        <is>
          <t>In progress</t>
        </is>
      </c>
      <c r="I86" s="59" t="inlineStr">
        <is>
          <t>Product Owner</t>
        </is>
      </c>
      <c r="J86" s="59" t="inlineStr">
        <is>
          <t>Partial</t>
        </is>
      </c>
      <c r="K86" s="59" t="inlineStr">
        <is>
          <t>APPSEC-REQ-2026</t>
        </is>
      </c>
      <c r="L86" s="60" t="inlineStr">
        <is>
          <t>2026-09-11</t>
        </is>
      </c>
      <c r="M86" s="60" t="inlineStr">
        <is>
          <t>2026-11-27</t>
        </is>
      </c>
      <c r="N86" s="59" t="inlineStr">
        <is>
          <t>Approved</t>
        </is>
      </c>
      <c r="O86" s="59" t="inlineStr">
        <is>
          <t>Traceability update pending.</t>
        </is>
      </c>
      <c r="P86" s="61">
        <f>IF(AND($L86&lt;&gt;"",$L86&lt;=TODAY()+30,$L86&gt;=TODAY()),"Yes","")</f>
        <v/>
      </c>
      <c r="Q86" s="61">
        <f>IF($I86="","Yes","")</f>
        <v/>
      </c>
      <c r="R86" s="61">
        <f>IF($K86="","Yes","")</f>
        <v/>
      </c>
    </row>
    <row r="87" s="23">
      <c r="A87" s="59" t="inlineStr">
        <is>
          <t>A.8.27</t>
        </is>
      </c>
      <c r="B87" s="59" t="inlineStr">
        <is>
          <t>Secure system architecture and engineering principles</t>
        </is>
      </c>
      <c r="C87" s="59" t="inlineStr">
        <is>
          <t>Technological</t>
        </is>
      </c>
      <c r="D87" s="59" t="inlineStr">
        <is>
          <t>Applicable</t>
        </is>
      </c>
      <c r="E87" s="59" t="inlineStr">
        <is>
          <t>Required for architecture of in-scope systems.</t>
        </is>
      </c>
      <c r="F87" s="59" t="inlineStr">
        <is>
          <t>RISK-2026-027</t>
        </is>
      </c>
      <c r="G87" s="59" t="inlineStr">
        <is>
          <t>Architecture security principles</t>
        </is>
      </c>
      <c r="H87" s="59" t="inlineStr">
        <is>
          <t>Planned</t>
        </is>
      </c>
      <c r="I87" s="59" t="inlineStr">
        <is>
          <t>Engineering Lead</t>
        </is>
      </c>
      <c r="J87" s="59" t="inlineStr">
        <is>
          <t>Partial</t>
        </is>
      </c>
      <c r="K87" s="59" t="inlineStr">
        <is>
          <t>ARCH-SEC-2026</t>
        </is>
      </c>
      <c r="L87" s="60" t="inlineStr">
        <is>
          <t>2026-09-11</t>
        </is>
      </c>
      <c r="M87" s="60" t="inlineStr">
        <is>
          <t>2026-11-27</t>
        </is>
      </c>
      <c r="N87" s="59" t="inlineStr">
        <is>
          <t>Approved</t>
        </is>
      </c>
      <c r="O87" s="59" t="inlineStr">
        <is>
          <t>ADR evidence pending. STALL-2026-Q3: still Planned from the 2025 improvement programme.</t>
        </is>
      </c>
      <c r="P87" s="61">
        <f>IF(AND($L87&lt;&gt;"",$L87&lt;=TODAY()+30,$L87&gt;=TODAY()),"Yes","")</f>
        <v/>
      </c>
      <c r="Q87" s="61">
        <f>IF($I87="","Yes","")</f>
        <v/>
      </c>
      <c r="R87" s="61">
        <f>IF($K87="","Yes","")</f>
        <v/>
      </c>
    </row>
    <row r="88" s="23">
      <c r="A88" s="59" t="inlineStr">
        <is>
          <t>A.8.28</t>
        </is>
      </c>
      <c r="B88" s="59" t="inlineStr">
        <is>
          <t>Secure coding</t>
        </is>
      </c>
      <c r="C88" s="59" t="inlineStr">
        <is>
          <t>Technological</t>
        </is>
      </c>
      <c r="D88" s="59" t="inlineStr">
        <is>
          <t>Applicable</t>
        </is>
      </c>
      <c r="E88" s="59" t="inlineStr">
        <is>
          <t>Required for developed software.</t>
        </is>
      </c>
      <c r="F88" s="59" t="inlineStr">
        <is>
          <t>RISK-2026-042; RISK-2026-027</t>
        </is>
      </c>
      <c r="G88" s="59" t="inlineStr">
        <is>
          <t>RTP-2026-027</t>
        </is>
      </c>
      <c r="H88" s="59" t="inlineStr">
        <is>
          <t>Implemented</t>
        </is>
      </c>
      <c r="I88" s="59" t="inlineStr">
        <is>
          <t>Engineering Lead</t>
        </is>
      </c>
      <c r="J88" s="59" t="inlineStr">
        <is>
          <t>Partial</t>
        </is>
      </c>
      <c r="K88" s="59" t="inlineStr">
        <is>
          <t>SSDLC-REL-2026-014</t>
        </is>
      </c>
      <c r="L88" s="60" t="inlineStr">
        <is>
          <t>2026-09-11</t>
        </is>
      </c>
      <c r="M88" s="60" t="inlineStr">
        <is>
          <t>2026-09-20</t>
        </is>
      </c>
      <c r="N88" s="59" t="inlineStr">
        <is>
          <t>Approved</t>
        </is>
      </c>
      <c r="O88" s="59" t="inlineStr">
        <is>
          <t>Secret scanning coverage pending.</t>
        </is>
      </c>
      <c r="P88" s="61">
        <f>IF(AND($L88&lt;&gt;"",$L88&lt;=TODAY()+30,$L88&gt;=TODAY()),"Yes","")</f>
        <v/>
      </c>
      <c r="Q88" s="61">
        <f>IF($I88="","Yes","")</f>
        <v/>
      </c>
      <c r="R88" s="61">
        <f>IF($K88="","Yes","")</f>
        <v/>
      </c>
    </row>
    <row r="89" s="23">
      <c r="A89" s="59" t="inlineStr">
        <is>
          <t>A.8.29</t>
        </is>
      </c>
      <c r="B89" s="59" t="inlineStr">
        <is>
          <t>Security testing in development and acceptance</t>
        </is>
      </c>
      <c r="C89" s="59" t="inlineStr">
        <is>
          <t>Technological</t>
        </is>
      </c>
      <c r="D89" s="59" t="inlineStr">
        <is>
          <t>Applicable</t>
        </is>
      </c>
      <c r="E89" s="59" t="inlineStr">
        <is>
          <t>Required before software release.</t>
        </is>
      </c>
      <c r="F89" s="59" t="inlineStr">
        <is>
          <t>RISK-2026-027</t>
        </is>
      </c>
      <c r="G89" s="59" t="inlineStr">
        <is>
          <t>Security testing</t>
        </is>
      </c>
      <c r="H89" s="59" t="inlineStr">
        <is>
          <t>In progress</t>
        </is>
      </c>
      <c r="I89" s="59" t="inlineStr">
        <is>
          <t>Engineering Lead</t>
        </is>
      </c>
      <c r="J89" s="59" t="inlineStr">
        <is>
          <t>Partial</t>
        </is>
      </c>
      <c r="K89" s="59" t="inlineStr">
        <is>
          <t>TEST-SEC-2026</t>
        </is>
      </c>
      <c r="L89" s="60" t="inlineStr">
        <is>
          <t>2026-09-11</t>
        </is>
      </c>
      <c r="M89" s="60" t="inlineStr">
        <is>
          <t>2026-11-27</t>
        </is>
      </c>
      <c r="N89" s="59" t="inlineStr">
        <is>
          <t>Approved</t>
        </is>
      </c>
      <c r="O89" s="59" t="inlineStr">
        <is>
          <t>DAST/SAST sample pending.</t>
        </is>
      </c>
      <c r="P89" s="61">
        <f>IF(AND($L89&lt;&gt;"",$L89&lt;=TODAY()+30,$L89&gt;=TODAY()),"Yes","")</f>
        <v/>
      </c>
      <c r="Q89" s="61">
        <f>IF($I89="","Yes","")</f>
        <v/>
      </c>
      <c r="R89" s="61">
        <f>IF($K89="","Yes","")</f>
        <v/>
      </c>
    </row>
    <row r="90" s="23">
      <c r="A90" s="59" t="inlineStr">
        <is>
          <t>A.8.30</t>
        </is>
      </c>
      <c r="B90" s="59" t="inlineStr">
        <is>
          <t>Outsourced development</t>
        </is>
      </c>
      <c r="C90" s="59" t="inlineStr">
        <is>
          <t>Technological</t>
        </is>
      </c>
      <c r="D90" s="59" t="inlineStr">
        <is>
          <t>Not applicable</t>
        </is>
      </c>
      <c r="E90" s="59" t="inlineStr">
        <is>
          <t>Excluded because Arcfield does not outsource software development within the current ISMS scope; all in-scope development is performed by internal engineering staff.</t>
        </is>
      </c>
      <c r="F90" s="59" t="inlineStr">
        <is>
          <t>Not applicable</t>
        </is>
      </c>
      <c r="G90" s="59" t="inlineStr">
        <is>
          <t>No treatment required</t>
        </is>
      </c>
      <c r="H90" s="59" t="inlineStr">
        <is>
          <t>Not applicable</t>
        </is>
      </c>
      <c r="I90" s="59" t="inlineStr">
        <is>
          <t>Engineering Lead</t>
        </is>
      </c>
      <c r="J90" s="59" t="inlineStr">
        <is>
          <t>Not applicable</t>
        </is>
      </c>
      <c r="K90" s="59" t="inlineStr">
        <is>
          <t>SOA-A.8.30</t>
        </is>
      </c>
      <c r="L90" s="60" t="inlineStr">
        <is>
          <t>2026-09-11</t>
        </is>
      </c>
      <c r="M90" s="60" t="inlineStr">
        <is>
          <t>2026-11-27</t>
        </is>
      </c>
      <c r="N90" s="59" t="inlineStr">
        <is>
          <t>Approved</t>
        </is>
      </c>
      <c r="O90" s="59" t="inlineStr">
        <is>
          <t>Reassess if outsourced development starts. Excluded because Arcfield does not outsource software development within the current ISMS scope; all in-scope development is performed by internal engineering staff.</t>
        </is>
      </c>
      <c r="P90" s="61">
        <f>IF(AND($L90&lt;&gt;"",$L90&lt;=TODAY()+30,$L90&gt;=TODAY()),"Yes","")</f>
        <v/>
      </c>
      <c r="Q90" s="61">
        <f>IF($I90="","Yes","")</f>
        <v/>
      </c>
      <c r="R90" s="61">
        <f>IF($K90="","Yes","")</f>
        <v/>
      </c>
    </row>
    <row r="91" s="23">
      <c r="A91" s="59" t="inlineStr">
        <is>
          <t>A.8.31</t>
        </is>
      </c>
      <c r="B91" s="59" t="inlineStr">
        <is>
          <t>Separation of development, test and production environments</t>
        </is>
      </c>
      <c r="C91" s="59" t="inlineStr">
        <is>
          <t>Technological</t>
        </is>
      </c>
      <c r="D91" s="59" t="inlineStr">
        <is>
          <t>Applicable</t>
        </is>
      </c>
      <c r="E91" s="59" t="inlineStr">
        <is>
          <t>Required for safe software delivery.</t>
        </is>
      </c>
      <c r="F91" s="59" t="inlineStr">
        <is>
          <t>RISK-2026-027</t>
        </is>
      </c>
      <c r="G91" s="59" t="inlineStr">
        <is>
          <t>Environment separation</t>
        </is>
      </c>
      <c r="H91" s="59" t="inlineStr">
        <is>
          <t>Implemented</t>
        </is>
      </c>
      <c r="I91" s="59" t="inlineStr">
        <is>
          <t>Engineering Lead</t>
        </is>
      </c>
      <c r="J91" s="59" t="inlineStr">
        <is>
          <t>Partial</t>
        </is>
      </c>
      <c r="K91" s="59" t="inlineStr">
        <is>
          <t>ENV-SEP-2026</t>
        </is>
      </c>
      <c r="L91" s="60" t="inlineStr">
        <is>
          <t>2026-09-11</t>
        </is>
      </c>
      <c r="M91" s="60" t="inlineStr">
        <is>
          <t>2026-11-27</t>
        </is>
      </c>
      <c r="N91" s="59" t="inlineStr">
        <is>
          <t>Approved</t>
        </is>
      </c>
      <c r="O91" s="59" t="inlineStr">
        <is>
          <t>Access export pending.</t>
        </is>
      </c>
      <c r="P91" s="61">
        <f>IF(AND($L91&lt;&gt;"",$L91&lt;=TODAY()+30,$L91&gt;=TODAY()),"Yes","")</f>
        <v/>
      </c>
      <c r="Q91" s="61">
        <f>IF($I91="","Yes","")</f>
        <v/>
      </c>
      <c r="R91" s="61">
        <f>IF($K91="","Yes","")</f>
        <v/>
      </c>
    </row>
    <row r="92" s="23">
      <c r="A92" s="59" t="inlineStr">
        <is>
          <t>A.8.32</t>
        </is>
      </c>
      <c r="B92" s="59" t="inlineStr">
        <is>
          <t>Change management</t>
        </is>
      </c>
      <c r="C92" s="59" t="inlineStr">
        <is>
          <t>Technological</t>
        </is>
      </c>
      <c r="D92" s="59" t="inlineStr">
        <is>
          <t>Applicable</t>
        </is>
      </c>
      <c r="E92" s="59" t="inlineStr">
        <is>
          <t>Required for changes to systems and services.</t>
        </is>
      </c>
      <c r="F92" s="59" t="inlineStr">
        <is>
          <t>RISK-2026-042; RISK-2026-027</t>
        </is>
      </c>
      <c r="G92" s="59" t="inlineStr">
        <is>
          <t>CMP-2026-Q3</t>
        </is>
      </c>
      <c r="H92" s="59" t="inlineStr">
        <is>
          <t>Implemented</t>
        </is>
      </c>
      <c r="I92" s="59" t="inlineStr">
        <is>
          <t>Change Manager</t>
        </is>
      </c>
      <c r="J92" s="59" t="inlineStr">
        <is>
          <t>Partial</t>
        </is>
      </c>
      <c r="K92" s="59" t="inlineStr">
        <is>
          <t>CMP-2026-Q3</t>
        </is>
      </c>
      <c r="L92" s="60" t="inlineStr">
        <is>
          <t>2026-09-11</t>
        </is>
      </c>
      <c r="M92" s="60" t="inlineStr">
        <is>
          <t>2026-11-27</t>
        </is>
      </c>
      <c r="N92" s="59" t="inlineStr">
        <is>
          <t>Approved</t>
        </is>
      </c>
      <c r="O92" s="59" t="inlineStr">
        <is>
          <t>Emergency change sample pending. Re-sampled after IL-005; less robust than the Stage 2 sample; evidence Partial.</t>
        </is>
      </c>
      <c r="P92" s="61">
        <f>IF(AND($L92&lt;&gt;"",$L92&lt;=TODAY()+30,$L92&gt;=TODAY()),"Yes","")</f>
        <v/>
      </c>
      <c r="Q92" s="61">
        <f>IF($I92="","Yes","")</f>
        <v/>
      </c>
      <c r="R92" s="61">
        <f>IF($K92="","Yes","")</f>
        <v/>
      </c>
    </row>
    <row r="93" s="23">
      <c r="A93" s="59" t="inlineStr">
        <is>
          <t>A.8.33</t>
        </is>
      </c>
      <c r="B93" s="59" t="inlineStr">
        <is>
          <t>Test information</t>
        </is>
      </c>
      <c r="C93" s="59" t="inlineStr">
        <is>
          <t>Technological</t>
        </is>
      </c>
      <c r="D93" s="59" t="inlineStr">
        <is>
          <t>Applicable</t>
        </is>
      </c>
      <c r="E93" s="59" t="inlineStr">
        <is>
          <t>Required to protect production data in testing.</t>
        </is>
      </c>
      <c r="F93" s="59" t="inlineStr">
        <is>
          <t>RISK-2026-033</t>
        </is>
      </c>
      <c r="G93" s="59" t="inlineStr">
        <is>
          <t>Test data controls</t>
        </is>
      </c>
      <c r="H93" s="59" t="inlineStr">
        <is>
          <t>Planned</t>
        </is>
      </c>
      <c r="I93" s="59" t="inlineStr">
        <is>
          <t>Engineering Lead</t>
        </is>
      </c>
      <c r="J93" s="59" t="inlineStr">
        <is>
          <t>Missing</t>
        </is>
      </c>
      <c r="K93" s="59" t="inlineStr">
        <is>
          <t>TBD-TESTDATA-2026</t>
        </is>
      </c>
      <c r="L93" s="60" t="inlineStr">
        <is>
          <t>2026-09-11</t>
        </is>
      </c>
      <c r="M93" s="60" t="inlineStr">
        <is>
          <t>2026-10-31</t>
        </is>
      </c>
      <c r="N93" s="59" t="inlineStr">
        <is>
          <t>Approved</t>
        </is>
      </c>
      <c r="O93" s="59" t="inlineStr">
        <is>
          <t>Anonymization rule pending. STALL-2026-Q3: still Planned from the 2025 improvement programme. No operating sample on this freeze (evidence Missing).</t>
        </is>
      </c>
      <c r="P93" s="61">
        <f>IF(AND($L93&lt;&gt;"",$L93&lt;=TODAY()+30,$L93&gt;=TODAY()),"Yes","")</f>
        <v/>
      </c>
      <c r="Q93" s="61">
        <f>IF($I93="","Yes","")</f>
        <v/>
      </c>
      <c r="R93" s="61">
        <f>IF($K93="","Yes","")</f>
        <v/>
      </c>
    </row>
    <row r="94" s="23">
      <c r="A94" s="59" t="inlineStr">
        <is>
          <t>A.8.34</t>
        </is>
      </c>
      <c r="B94" s="59" t="inlineStr">
        <is>
          <t>Protection of information systems during audit testing</t>
        </is>
      </c>
      <c r="C94" s="59" t="inlineStr">
        <is>
          <t>Technological</t>
        </is>
      </c>
      <c r="D94" s="59" t="inlineStr">
        <is>
          <t>Applicable</t>
        </is>
      </c>
      <c r="E94" s="59" t="inlineStr">
        <is>
          <t>Required to protect systems during internal and external audit testing.</t>
        </is>
      </c>
      <c r="F94" s="59" t="inlineStr">
        <is>
          <t>REQT-9.2</t>
        </is>
      </c>
      <c r="G94" s="59" t="inlineStr">
        <is>
          <t>Internal audit plan</t>
        </is>
      </c>
      <c r="H94" s="59" t="inlineStr">
        <is>
          <t>Implemented</t>
        </is>
      </c>
      <c r="I94" s="59" t="inlineStr">
        <is>
          <t>Internal Auditor</t>
        </is>
      </c>
      <c r="J94" s="59" t="inlineStr">
        <is>
          <t>Partial</t>
        </is>
      </c>
      <c r="K94" s="59" t="inlineStr">
        <is>
          <t>IAP-2026</t>
        </is>
      </c>
      <c r="L94" s="60" t="inlineStr">
        <is>
          <t>2026-09-11</t>
        </is>
      </c>
      <c r="M94" s="60" t="inlineStr">
        <is>
          <t>2026-11-25</t>
        </is>
      </c>
      <c r="N94" s="59" t="inlineStr">
        <is>
          <t>Approved</t>
        </is>
      </c>
      <c r="O94" s="59" t="inlineStr">
        <is>
          <t>Audit test authorization sample pending.</t>
        </is>
      </c>
      <c r="P94" s="61">
        <f>IF(AND($L94&lt;&gt;"",$L94&lt;=TODAY()+30,$L94&gt;=TODAY()),"Yes","")</f>
        <v/>
      </c>
      <c r="Q94" s="61">
        <f>IF($I94="","Yes","")</f>
        <v/>
      </c>
      <c r="R94" s="61">
        <f>IF($K94="","Yes","")</f>
        <v/>
      </c>
    </row>
  </sheetData>
  <sheetProtection selectLockedCells="0" selectUnlockedCells="0" sheet="1" objects="0" insertRows="1" insertHyperlinks="1" autoFilter="1" scenarios="0" formatColumns="1" deleteColumns="1" insertColumns="1" pivotTables="1" deleteRows="1" formatCells="1" formatRows="1" sort="1"/>
  <conditionalFormatting sqref="P2:P200">
    <cfRule type="expression" priority="1" dxfId="0">
      <formula>P2="Yes"</formula>
    </cfRule>
  </conditionalFormatting>
  <conditionalFormatting sqref="Q2:Q200">
    <cfRule type="expression" priority="2" dxfId="0">
      <formula>Q2="Yes"</formula>
    </cfRule>
  </conditionalFormatting>
  <conditionalFormatting sqref="R2:R200">
    <cfRule type="expression" priority="3" dxfId="0">
      <formula>R2="Yes"</formula>
    </cfRule>
  </conditionalFormatting>
  <dataValidations count="5">
    <dataValidation sqref="D2:D200" showDropDown="0" showInputMessage="0" showErrorMessage="0" allowBlank="0" errorTitle="Invalid value" error="Select a value from the list." type="list">
      <formula1>Lists!$A$2:$A$4</formula1>
    </dataValidation>
    <dataValidation sqref="I2:I200" showDropDown="0" showInputMessage="0" showErrorMessage="0" allowBlank="0" errorTitle="Invalid value" error="Select a value from the list." type="list">
      <formula1>Lists!$B$2:$B$11</formula1>
    </dataValidation>
    <dataValidation sqref="J2:J200" showDropDown="0" showInputMessage="0" showErrorMessage="0" allowBlank="0" errorTitle="Invalid value" error="Select a value from the list." type="list">
      <formula1>Lists!$C$2:$C$9</formula1>
    </dataValidation>
    <dataValidation sqref="L2:L200" showDropDown="0" showInputMessage="0" showErrorMessage="0" allowBlank="1" errorTitle="Invalid date" error="Enter a valid date." type="date"/>
    <dataValidation sqref="M2:M200" showDropDown="0" showInputMessage="0" showErrorMessage="0" allowBlank="1" errorTitle="Invalid date" error="Enter a valid date." type="date"/>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6.xml><?xml version="1.0" encoding="utf-8"?>
<worksheet xmlns="http://schemas.openxmlformats.org/spreadsheetml/2006/main">
  <sheetPr>
    <outlinePr applyStyles="0" summaryBelow="1" summaryRight="1" showOutlineSymbols="1"/>
    <pageSetUpPr autoPageBreaks="1" fitToPage="1"/>
  </sheetPr>
  <dimension ref="A1:R3"/>
  <sheetViews>
    <sheetView workbookViewId="0">
      <pane ySplit="1" topLeftCell="A2" activePane="bottomLeft" state="frozen"/>
      <selection pane="bottomLeft" activeCell="A1" sqref="A1"/>
    </sheetView>
  </sheetViews>
  <sheetFormatPr baseColWidth="8" defaultRowHeight="15"/>
  <cols>
    <col width="12" bestFit="1" customWidth="1" style="23" min="1" max="1"/>
    <col width="14" bestFit="1" customWidth="1" style="23" min="2" max="4"/>
    <col width="10" bestFit="1" customWidth="1" style="23" min="3" max="3"/>
    <col width="15" bestFit="1" customWidth="1" style="23" min="4" max="4"/>
    <col width="29" bestFit="1" customWidth="1" style="23" min="5" max="6"/>
    <col width="14" bestFit="1" customWidth="1" style="23" min="6" max="6"/>
    <col width="19" bestFit="1" customWidth="1" style="23" min="7" max="7"/>
    <col width="23" bestFit="1" customWidth="1" style="23" min="8" max="8"/>
    <col width="15" bestFit="1" customWidth="1" style="23" min="9" max="9"/>
    <col width="17" bestFit="1" customWidth="1" style="23" min="10" max="10"/>
    <col width="20" bestFit="1" customWidth="1" style="23" min="11" max="11"/>
    <col width="18" bestFit="1" customWidth="1" style="23" min="12" max="12"/>
    <col width="18" bestFit="1" customWidth="1" style="23" min="13" max="13"/>
    <col width="17" bestFit="1" customWidth="1" style="23" min="14" max="14"/>
    <col width="10" bestFit="1" customWidth="1" style="23" min="15" max="15"/>
    <col width="42" bestFit="1" customWidth="1" style="23" min="16" max="16"/>
    <col width="22" bestFit="1" customWidth="1" style="23" min="17" max="17"/>
    <col width="24" bestFit="1" customWidth="1" style="23" min="18" max="18"/>
  </cols>
  <sheetData>
    <row r="1" s="23">
      <c r="A1" s="57" t="inlineStr">
        <is>
          <t>Control ID</t>
        </is>
      </c>
      <c r="B1" s="57" t="inlineStr">
        <is>
          <t>Control name</t>
        </is>
      </c>
      <c r="C1" s="57" t="inlineStr">
        <is>
          <t>Theme</t>
        </is>
      </c>
      <c r="D1" s="57" t="inlineStr">
        <is>
          <t>Applicability</t>
        </is>
      </c>
      <c r="E1" s="57" t="inlineStr">
        <is>
          <t>Applicability justification</t>
        </is>
      </c>
      <c r="F1" s="57" t="inlineStr">
        <is>
          <t>Risk linkage</t>
        </is>
      </c>
      <c r="G1" s="57" t="inlineStr">
        <is>
          <t>Treatment linkage</t>
        </is>
      </c>
      <c r="H1" s="57" t="inlineStr">
        <is>
          <t>Implementation status</t>
        </is>
      </c>
      <c r="I1" s="57" t="inlineStr">
        <is>
          <t>Control owner</t>
        </is>
      </c>
      <c r="J1" s="57" t="inlineStr">
        <is>
          <t>Evidence status</t>
        </is>
      </c>
      <c r="K1" s="57" t="inlineStr">
        <is>
          <t>Evidence reference</t>
        </is>
      </c>
      <c r="L1" s="57" t="inlineStr">
        <is>
          <t>Last review date</t>
        </is>
      </c>
      <c r="M1" s="57" t="inlineStr">
        <is>
          <t>Next review date</t>
        </is>
      </c>
      <c r="N1" s="57" t="inlineStr">
        <is>
          <t>Decision status</t>
        </is>
      </c>
      <c r="O1" s="57" t="inlineStr">
        <is>
          <t>Notes</t>
        </is>
      </c>
      <c r="P1" s="58" t="inlineStr">
        <is>
          <t>Flag: Review Due</t>
        </is>
      </c>
      <c r="Q1" s="58" t="inlineStr">
        <is>
          <t>Flag: Missing Owner</t>
        </is>
      </c>
      <c r="R1" s="58" t="inlineStr">
        <is>
          <t>Flag: Missing Evidence</t>
        </is>
      </c>
    </row>
    <row r="2" s="23">
      <c r="A2" s="62" t="n"/>
      <c r="B2" s="62" t="n"/>
      <c r="C2" s="62" t="n"/>
      <c r="D2" s="62" t="n"/>
      <c r="E2" s="63" t="n"/>
      <c r="F2" s="63" t="n"/>
      <c r="G2" s="63" t="n"/>
      <c r="H2" s="63" t="n"/>
      <c r="I2" s="63" t="n"/>
      <c r="J2" s="63" t="n"/>
      <c r="K2" s="63" t="n"/>
      <c r="L2" s="64" t="n"/>
      <c r="M2" s="64" t="n"/>
      <c r="N2" s="63" t="n"/>
      <c r="O2" s="63" t="n"/>
      <c r="P2" s="61">
        <f>IF(AND($L2&lt;&gt;"",$L2&lt;=TODAY()+30,$L2&gt;=TODAY()),"Yes","")</f>
        <v/>
      </c>
      <c r="Q2" s="61">
        <f>IF($I2="","Yes","")</f>
        <v/>
      </c>
      <c r="R2" s="61">
        <f>IF($K2="","Yes","")</f>
        <v/>
      </c>
    </row>
    <row r="3">
      <c r="A3" s="9" t="n"/>
      <c r="B3" s="9" t="n"/>
      <c r="C3" s="9" t="n"/>
      <c r="D3" s="9" t="n"/>
    </row>
  </sheetData>
  <conditionalFormatting sqref="P2:P200">
    <cfRule type="expression" priority="1" dxfId="0">
      <formula>P2="Yes"</formula>
    </cfRule>
  </conditionalFormatting>
  <conditionalFormatting sqref="Q2:Q200">
    <cfRule type="expression" priority="2" dxfId="0">
      <formula>Q2="Yes"</formula>
    </cfRule>
  </conditionalFormatting>
  <conditionalFormatting sqref="R2:R200">
    <cfRule type="expression" priority="3" dxfId="0">
      <formula>R2="Yes"</formula>
    </cfRule>
  </conditionalFormatting>
  <dataValidations count="5">
    <dataValidation sqref="D2:D200" showDropDown="0" showInputMessage="0" showErrorMessage="0" allowBlank="0" errorTitle="Invalid value" error="Select a value from the list." type="list">
      <formula1>Lists!$A$2:$A$4</formula1>
    </dataValidation>
    <dataValidation sqref="I2:I200" showDropDown="0" showInputMessage="0" showErrorMessage="0" allowBlank="0" errorTitle="Invalid value" error="Select a value from the list." type="list">
      <formula1>Lists!$B$2:$B$11</formula1>
    </dataValidation>
    <dataValidation sqref="J2:J200" showDropDown="0" showInputMessage="0" showErrorMessage="0" allowBlank="0" errorTitle="Invalid value" error="Select a value from the list." type="list">
      <formula1>Lists!$C$2:$C$9</formula1>
    </dataValidation>
    <dataValidation sqref="L2:L200" showDropDown="0" showInputMessage="0" showErrorMessage="0" allowBlank="1" errorTitle="Invalid date" error="Enter a valid date." type="date"/>
    <dataValidation sqref="M2:M200" showDropDown="0" showInputMessage="0" showErrorMessage="0" allowBlank="1" errorTitle="Invalid date" error="Enter a valid date." type="date"/>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7.xml><?xml version="1.0" encoding="utf-8"?>
<worksheet xmlns="http://schemas.openxmlformats.org/spreadsheetml/2006/main">
  <sheetPr>
    <outlinePr applyStyles="0" summaryBelow="1" summaryRight="1" showOutlineSymbols="1"/>
    <pageSetUpPr autoPageBreaks="1" fitToPage="1"/>
  </sheetPr>
  <dimension ref="A1:E13"/>
  <sheetViews>
    <sheetView showGridLines="0" workbookViewId="0">
      <selection activeCell="A1" sqref="A1"/>
    </sheetView>
  </sheetViews>
  <sheetFormatPr baseColWidth="8" defaultRowHeight="15"/>
  <cols>
    <col width="20" bestFit="1" customWidth="1" style="23" min="1" max="1"/>
    <col width="36" bestFit="1" customWidth="1" style="23" min="2" max="2"/>
    <col width="22" bestFit="1" customWidth="1" style="23" min="3" max="3"/>
    <col width="17" bestFit="1" customWidth="1" style="23" min="4" max="4"/>
    <col width="10" bestFit="1" customWidth="1" style="23" min="5" max="5"/>
  </cols>
  <sheetData>
    <row r="1" s="23">
      <c r="A1" s="51" t="inlineStr">
        <is>
          <t>Coverage decision</t>
        </is>
      </c>
    </row>
    <row r="2" s="23"/>
    <row r="3" s="23">
      <c r="A3" s="55" t="inlineStr">
        <is>
          <t>Field</t>
        </is>
      </c>
      <c r="B3" s="55" t="inlineStr">
        <is>
          <t>Value</t>
        </is>
      </c>
      <c r="C3" s="55" t="inlineStr">
        <is>
          <t>Evidence reference</t>
        </is>
      </c>
      <c r="D3" s="55" t="inlineStr">
        <is>
          <t>Evidence status</t>
        </is>
      </c>
    </row>
    <row r="4" s="23">
      <c r="A4" s="56" t="inlineStr">
        <is>
          <t>Coverage result</t>
        </is>
      </c>
      <c r="B4" s="56" t="inlineStr">
        <is>
          <t>Complete with justified exclusions</t>
        </is>
      </c>
      <c r="C4" s="56" t="inlineStr">
        <is>
          <t>SOA-COMPLETE-2026-Q3</t>
        </is>
      </c>
      <c r="D4" s="56" t="inlineStr">
        <is>
          <t>Complete</t>
        </is>
      </c>
    </row>
    <row r="5" s="23">
      <c r="A5" s="56" t="inlineStr">
        <is>
          <t>Required controls</t>
        </is>
      </c>
      <c r="B5" s="56" t="inlineStr">
        <is>
          <t>93</t>
        </is>
      </c>
      <c r="C5" s="56" t="inlineStr">
        <is>
          <t>SOA-COMPLETE-2026-Q3</t>
        </is>
      </c>
      <c r="D5" s="56" t="inlineStr">
        <is>
          <t>Complete</t>
        </is>
      </c>
    </row>
    <row r="6" s="23">
      <c r="A6" s="56" t="inlineStr">
        <is>
          <t>Current controls</t>
        </is>
      </c>
      <c r="B6" s="56" t="inlineStr">
        <is>
          <t>93</t>
        </is>
      </c>
      <c r="C6" s="56" t="inlineStr">
        <is>
          <t>SOA-COMPLETE-2026-Q3</t>
        </is>
      </c>
      <c r="D6" s="56" t="inlineStr">
        <is>
          <t>Complete</t>
        </is>
      </c>
    </row>
    <row r="7" s="23">
      <c r="A7" s="56" t="inlineStr">
        <is>
          <t>Missing controls</t>
        </is>
      </c>
      <c r="B7" s="56" t="inlineStr">
        <is>
          <t>0</t>
        </is>
      </c>
      <c r="C7" s="56" t="inlineStr">
        <is>
          <t>SOA-COMPLETE-2026-Q3</t>
        </is>
      </c>
      <c r="D7" s="56" t="inlineStr">
        <is>
          <t>Complete</t>
        </is>
      </c>
    </row>
    <row r="8" s="23">
      <c r="A8" s="56" t="inlineStr">
        <is>
          <t>Excluded controls</t>
        </is>
      </c>
      <c r="B8" s="56" t="inlineStr">
        <is>
          <t>A.7.6, A.7.11, A.7.12, A.8.30</t>
        </is>
      </c>
      <c r="C8" s="56" t="inlineStr">
        <is>
          <t>SOA-COMPLETE-2026-Q3</t>
        </is>
      </c>
      <c r="D8" s="56" t="inlineStr">
        <is>
          <t>Complete</t>
        </is>
      </c>
    </row>
    <row r="9" s="23">
      <c r="A9" s="56" t="inlineStr">
        <is>
          <t>Reviewed by</t>
        </is>
      </c>
      <c r="B9" s="56" t="inlineStr">
        <is>
          <t>ISMS Manager</t>
        </is>
      </c>
      <c r="C9" s="56" t="inlineStr">
        <is>
          <t>SOA-COMPLETE-2026-Q3</t>
        </is>
      </c>
      <c r="D9" s="56" t="inlineStr">
        <is>
          <t>Complete</t>
        </is>
      </c>
    </row>
    <row r="10" s="23">
      <c r="A10" s="56" t="inlineStr">
        <is>
          <t>Decision date</t>
        </is>
      </c>
      <c r="B10" s="56" t="inlineStr">
        <is>
          <t>2026-09-11</t>
        </is>
      </c>
      <c r="C10" s="56" t="inlineStr">
        <is>
          <t>SOA-COMPLETE-2026-Q3</t>
        </is>
      </c>
      <c r="D10" s="56" t="inlineStr">
        <is>
          <t>Complete</t>
        </is>
      </c>
    </row>
    <row r="11" s="23">
      <c r="A11" s="56" t="inlineStr">
        <is>
          <t>Evidence reference</t>
        </is>
      </c>
      <c r="B11" s="56" t="inlineStr">
        <is>
          <t>SOA-COMPLETE-2026-Q3</t>
        </is>
      </c>
      <c r="C11" s="56" t="inlineStr">
        <is>
          <t>SOA-COMPLETE-2026-Q3</t>
        </is>
      </c>
      <c r="D11" s="56" t="inlineStr">
        <is>
          <t>Complete</t>
        </is>
      </c>
    </row>
    <row r="12" s="23"/>
    <row r="13" ht="66" customHeight="1" s="23">
      <c r="A13" s="53" t="inlineStr">
        <is>
          <t>💡 Hint: A complete SoA needs an explicit coverage decision confirming that no Annex A control is missing.
Book reference: Building the ISMS, Annex A Controls</t>
        </is>
      </c>
      <c r="B13" s="54" t="n"/>
      <c r="C13" s="54" t="n"/>
      <c r="D13" s="54" t="n"/>
    </row>
    <row r="14" s="23"/>
  </sheetData>
  <mergeCells count="1">
    <mergeCell ref="A13:D13"/>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8.xml><?xml version="1.0" encoding="utf-8"?>
<worksheet xmlns="http://schemas.openxmlformats.org/spreadsheetml/2006/main">
  <sheetPr>
    <outlinePr applyStyles="0" summaryBelow="1" summaryRight="1" showOutlineSymbols="1"/>
    <pageSetUpPr autoPageBreaks="1" fitToPage="1"/>
  </sheetPr>
  <dimension ref="A1:E6"/>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Evidence and records</t>
        </is>
      </c>
    </row>
    <row r="2" s="23"/>
    <row r="3" s="23">
      <c r="A3" s="52" t="inlineStr">
        <is>
          <t>Related records live in the companion documents named below. This file cites them by their approved version. It does not copy their content. The Owner named on the cover is accountable for those live records.</t>
        </is>
      </c>
    </row>
    <row r="4" s="23">
      <c r="A4" s="52" t="inlineStr">
        <is>
          <t>[Risk Register](RR_Risk_Register.xlsx) — Live Risk IDs in Risk linkage.</t>
        </is>
      </c>
    </row>
    <row r="5" s="23">
      <c r="A5" s="52" t="inlineStr">
        <is>
          <t>[Risk Treatment Plan](RTP_Risk_Treatment_Plan.xlsx) — Treatment linkage for applicable controls.</t>
        </is>
      </c>
    </row>
    <row r="6" s="23">
      <c r="A6" s="52" t="inlineStr">
        <is>
          <t>[Mandatory Documents and Records Register](MDR_Mandatory_Documents_and_Records_Register.xlsx) — Documented information that holds the operating sample.</t>
        </is>
      </c>
    </row>
    <row r="7" s="23"/>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9.xml><?xml version="1.0" encoding="utf-8"?>
<worksheet xmlns="http://schemas.openxmlformats.org/spreadsheetml/2006/main">
  <sheetPr>
    <outlinePr applyStyles="0" summaryBelow="1" summaryRight="1" showOutlineSymbols="1"/>
    <pageSetUpPr autoPageBreaks="1" fitToPage="1"/>
  </sheetPr>
  <dimension ref="A1:E12"/>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References</t>
        </is>
      </c>
    </row>
    <row r="2" s="23"/>
    <row r="3" s="23">
      <c r="A3" s="52" t="inlineStr">
        <is>
          <t>Cite these sources from workshops and audits. This list names ISO clauses, book chapters and companion artifacts used by this file.</t>
        </is>
      </c>
    </row>
    <row r="4" s="23">
      <c r="A4" s="52" t="inlineStr">
        <is>
          <t>[ISO/IEC 27001:2022](https://www.iso.org/standard/82875.html) — Normative source this artifact implements or cites.</t>
        </is>
      </c>
    </row>
    <row r="5" s="23">
      <c r="A5" s="52" t="inlineStr">
        <is>
          <t>[ISO/IEC 27001:2022 6.1](https://www.iso.org/standard/82875.html) — Normative source this artifact implements or cites.</t>
        </is>
      </c>
    </row>
    <row r="6" s="23">
      <c r="A6" s="52" t="inlineStr">
        <is>
          <t>[Building the ISMS, Annex A Controls](https://www.amazon.com/dp/9789908983448) — Primary operating chapter for this companion artifact.</t>
        </is>
      </c>
    </row>
    <row r="7" s="23">
      <c r="A7" s="52" t="inlineStr">
        <is>
          <t>[Building the ISMS, Annex A Controls](https://www.amazon.com/dp/9789908983448) — Primary operating chapter for this companion artifact.</t>
        </is>
      </c>
    </row>
    <row r="8" s="23">
      <c r="A8" s="52" t="inlineStr">
        <is>
          <t>[Building the ISMS, Planning, Risk &amp; Objectives (Clause 6)](https://www.amazon.com/dp/9789908983448) — Documented information, review and version discipline.</t>
        </is>
      </c>
    </row>
    <row r="9" s="23">
      <c r="A9" s="52" t="inlineStr">
        <is>
          <t>[RTP Risk Treatment Plan (Implementation &amp; Certification, Risk Assessment &amp; Risk Treatment Process)](https://www.amazon.com/s?k=ISO+27001+for+Software+Companies+Implementation+and+Certification) — Interface record. Cite this Document Control version; do not copy this file into that record.</t>
        </is>
      </c>
    </row>
    <row r="10" s="23">
      <c r="A10" s="52" t="inlineStr">
        <is>
          <t>[AI Asset Inventory (Implementation &amp; Certification, Asset Management &amp; Information Classification)](https://www.amazon.com/s?k=ISO+27001+for+Software+Companies+Implementation+and+Certification) — Interface record. Cite this Document Control version; do not copy this file into that record.</t>
        </is>
      </c>
    </row>
    <row r="11" s="23">
      <c r="A11" s="52" t="inlineStr">
        <is>
          <t>[REQT ISO 27001 Clauses 4-10 Requirements Tracker (Dual Compliance, ISO 27001 &amp; NIS2)](https://www.amazon.com/dp/9789908983479) — Interface record. Cite this Document Control version; do not copy this file into that record.</t>
        </is>
      </c>
    </row>
    <row r="12" s="23">
      <c r="A12" s="52" t="inlineStr">
        <is>
          <t>[ISO Information Security Objectives (Building the ISMS, Information Security Policies &amp; Risk Management)](https://www.amazon.com/dp/9789908983448) — Interface record. Cite this Document Control version; do not copy this file into that record.</t>
        </is>
      </c>
    </row>
    <row r="13" s="23"/>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10.xml><?xml version="1.0" encoding="utf-8"?>
<worksheet xmlns="http://schemas.openxmlformats.org/spreadsheetml/2006/main">
  <sheetPr>
    <outlinePr applyStyles="0" summaryBelow="1" summaryRight="1" showOutlineSymbols="1"/>
    <pageSetUpPr autoPageBreaks="1" fitToPage="1"/>
  </sheetPr>
  <dimension ref="A1:F10"/>
  <sheetViews>
    <sheetView workbookViewId="0">
      <pane ySplit="3" topLeftCell="A4" activePane="bottomLeft" state="frozen"/>
      <selection pane="bottomLeft" activeCell="A1" sqref="A1"/>
    </sheetView>
  </sheetViews>
  <sheetFormatPr baseColWidth="8" defaultRowHeight="15"/>
  <cols>
    <col width="48" bestFit="1" customWidth="1" style="23" min="1" max="1"/>
    <col width="20" bestFit="1" customWidth="1" style="23" min="2" max="2"/>
    <col width="25" bestFit="1" customWidth="1" style="23" min="3" max="3"/>
    <col width="19" bestFit="1" customWidth="1" style="23" min="4" max="4"/>
    <col width="44" bestFit="1" customWidth="1" style="23" min="5" max="5"/>
    <col width="16" bestFit="1" customWidth="1" style="23" min="6" max="6"/>
  </cols>
  <sheetData>
    <row r="1" s="23">
      <c r="A1" s="65" t="inlineStr">
        <is>
          <t>Traceability — SOA</t>
        </is>
      </c>
    </row>
    <row r="2" s="23"/>
    <row r="3" s="23">
      <c r="A3" s="57" t="inlineStr">
        <is>
          <t>Chain Step</t>
        </is>
      </c>
      <c r="B3" s="57" t="inlineStr">
        <is>
          <t>Expected ID Column</t>
        </is>
      </c>
      <c r="C3" s="57" t="inlineStr">
        <is>
          <t>Found On Sheet</t>
        </is>
      </c>
      <c r="D3" s="57" t="inlineStr">
        <is>
          <t>Sample Header</t>
        </is>
      </c>
      <c r="E3" s="57" t="inlineStr">
        <is>
          <t>Rows With ID</t>
        </is>
      </c>
      <c r="F3" s="57" t="inlineStr">
        <is>
          <t>Orphan Risk</t>
        </is>
      </c>
    </row>
    <row r="4" s="23">
      <c r="A4" s="34" t="inlineStr">
        <is>
          <t>Risk</t>
        </is>
      </c>
      <c r="B4" s="34" t="inlineStr">
        <is>
          <t>risk_id</t>
        </is>
      </c>
      <c r="C4" s="34" t="inlineStr">
        <is>
          <t>SoA control register Wk</t>
        </is>
      </c>
      <c r="D4" s="34" t="inlineStr">
        <is>
          <t>Risk linkage</t>
        </is>
      </c>
      <c r="E4" s="34">
        <f>COUNTA('SoA control register Wk'!F2:F500)</f>
        <v/>
      </c>
      <c r="F4" s="34" t="inlineStr">
        <is>
          <t>OK</t>
        </is>
      </c>
    </row>
    <row r="5" s="23">
      <c r="A5" s="34" t="inlineStr">
        <is>
          <t>Treatment</t>
        </is>
      </c>
      <c r="B5" s="34" t="inlineStr">
        <is>
          <t>treatment_id</t>
        </is>
      </c>
      <c r="C5" s="34" t="inlineStr">
        <is>
          <t>SoA control register Wk</t>
        </is>
      </c>
      <c r="D5" s="34" t="inlineStr">
        <is>
          <t>Treatment linkage</t>
        </is>
      </c>
      <c r="E5" s="34">
        <f>COUNTA('SoA control register Wk'!G2:G500)</f>
        <v/>
      </c>
      <c r="F5" s="34" t="inlineStr">
        <is>
          <t>OK</t>
        </is>
      </c>
    </row>
    <row r="6" s="23">
      <c r="A6" s="66" t="inlineStr">
        <is>
          <t>Control</t>
        </is>
      </c>
      <c r="B6" s="34" t="inlineStr">
        <is>
          <t>control_id</t>
        </is>
      </c>
      <c r="C6" s="34" t="inlineStr">
        <is>
          <t>SoA control register Wk</t>
        </is>
      </c>
      <c r="D6" s="34" t="inlineStr">
        <is>
          <t>Control ID</t>
        </is>
      </c>
      <c r="E6" s="34">
        <f>COUNTA('SoA control register Wk'!A2:A500)</f>
        <v/>
      </c>
      <c r="F6" s="34" t="inlineStr">
        <is>
          <t>OK</t>
        </is>
      </c>
    </row>
    <row r="7" s="23">
      <c r="A7" s="34" t="inlineStr">
        <is>
          <t>SoA</t>
        </is>
      </c>
      <c r="B7" s="34" t="inlineStr">
        <is>
          <t>soa_id</t>
        </is>
      </c>
      <c r="C7" s="34" t="inlineStr">
        <is>
          <t>—</t>
        </is>
      </c>
      <c r="D7" s="34" t="inlineStr">
        <is>
          <t>—</t>
        </is>
      </c>
      <c r="E7" s="34" t="n">
        <v>0</v>
      </c>
      <c r="F7" s="34" t="inlineStr">
        <is>
          <t>Missing column</t>
        </is>
      </c>
    </row>
    <row r="8" s="23">
      <c r="A8" s="34" t="inlineStr">
        <is>
          <t>Evidence</t>
        </is>
      </c>
      <c r="B8" s="34" t="inlineStr">
        <is>
          <t>evidence_id</t>
        </is>
      </c>
      <c r="C8" s="34" t="inlineStr">
        <is>
          <t>SoA control register Wk</t>
        </is>
      </c>
      <c r="D8" s="34" t="inlineStr">
        <is>
          <t>Evidence status</t>
        </is>
      </c>
      <c r="E8" s="34">
        <f>COUNTA('SoA control register Wk'!J2:J500)</f>
        <v/>
      </c>
      <c r="F8" s="34" t="inlineStr">
        <is>
          <t>OK</t>
        </is>
      </c>
    </row>
    <row r="9" s="23">
      <c r="A9" s="34" t="inlineStr">
        <is>
          <t>Action</t>
        </is>
      </c>
      <c r="B9" s="34" t="inlineStr">
        <is>
          <t>action_id</t>
        </is>
      </c>
      <c r="C9" s="34" t="inlineStr">
        <is>
          <t>—</t>
        </is>
      </c>
      <c r="D9" s="34" t="inlineStr">
        <is>
          <t>—</t>
        </is>
      </c>
      <c r="E9" s="34" t="n">
        <v>0</v>
      </c>
      <c r="F9" s="34" t="inlineStr">
        <is>
          <t>Missing column</t>
        </is>
      </c>
    </row>
    <row r="10" s="23">
      <c r="A10" s="67" t="inlineStr">
        <is>
          <t>Chain: Risk → Treatment → Control → SoA → Evidence → Action</t>
        </is>
      </c>
    </row>
  </sheetData>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worksheet>
</file>

<file path=xl/worksheets/sheet11.xml><?xml version="1.0" encoding="utf-8"?>
<worksheet xmlns="http://schemas.openxmlformats.org/spreadsheetml/2006/main">
  <sheetPr>
    <outlinePr applyStyles="0" summaryBelow="1" summaryRight="1" showOutlineSymbols="1"/>
    <pageSetUpPr autoPageBreaks="1" fitToPage="0"/>
  </sheetPr>
  <dimension ref="A1:C11"/>
  <sheetViews>
    <sheetView zoomScale="100" workbookViewId="0">
      <selection activeCell="A1" activeCellId="0" sqref="A1"/>
    </sheetView>
  </sheetViews>
  <sheetFormatPr baseColWidth="8" defaultRowHeight="15"/>
  <sheetData>
    <row r="1">
      <c r="A1" s="68" t="inlineStr">
        <is>
          <t>domain.applicability</t>
        </is>
      </c>
      <c r="B1" s="68" t="inlineStr">
        <is>
          <t>domain.owner</t>
        </is>
      </c>
      <c r="C1" s="68" t="inlineStr">
        <is>
          <t>domain.evidenceStatus</t>
        </is>
      </c>
    </row>
    <row r="2">
      <c r="A2" t="inlineStr">
        <is>
          <t>Applicable</t>
        </is>
      </c>
      <c r="B2" t="inlineStr">
        <is>
          <t>ISMS Manager</t>
        </is>
      </c>
      <c r="C2" t="inlineStr">
        <is>
          <t>Missing</t>
        </is>
      </c>
    </row>
    <row r="3">
      <c r="A3" t="inlineStr">
        <is>
          <t>Not Applicable</t>
        </is>
      </c>
      <c r="B3" t="inlineStr">
        <is>
          <t>Control Owner</t>
        </is>
      </c>
      <c r="C3" t="inlineStr">
        <is>
          <t>Partial</t>
        </is>
      </c>
    </row>
    <row r="4">
      <c r="A4" t="inlineStr">
        <is>
          <t>Partially Applicable</t>
        </is>
      </c>
      <c r="B4" t="inlineStr">
        <is>
          <t>Risk Owner</t>
        </is>
      </c>
      <c r="C4" t="inlineStr">
        <is>
          <t>Complete</t>
        </is>
      </c>
    </row>
    <row r="5">
      <c r="B5" t="inlineStr">
        <is>
          <t>Process Owner</t>
        </is>
      </c>
      <c r="C5" t="inlineStr">
        <is>
          <t>Requested</t>
        </is>
      </c>
    </row>
    <row r="6">
      <c r="B6" t="inlineStr">
        <is>
          <t>Asset Owner</t>
        </is>
      </c>
      <c r="C6" t="inlineStr">
        <is>
          <t>Received</t>
        </is>
      </c>
    </row>
    <row r="7">
      <c r="B7" t="inlineStr">
        <is>
          <t>IT Security</t>
        </is>
      </c>
      <c r="C7" t="inlineStr">
        <is>
          <t>Verified</t>
        </is>
      </c>
    </row>
    <row r="8">
      <c r="B8" t="inlineStr">
        <is>
          <t>HR</t>
        </is>
      </c>
      <c r="C8" t="inlineStr">
        <is>
          <t>Rejected</t>
        </is>
      </c>
    </row>
    <row r="9">
      <c r="B9" t="inlineStr">
        <is>
          <t>Legal</t>
        </is>
      </c>
      <c r="C9" t="inlineStr">
        <is>
          <t>Not Applicable</t>
        </is>
      </c>
    </row>
    <row r="10">
      <c r="B10" t="inlineStr">
        <is>
          <t>Executive Management</t>
        </is>
      </c>
    </row>
    <row r="11">
      <c r="B11" t="inlineStr">
        <is>
          <t>Internal Audit</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2.xml><?xml version="1.0" encoding="utf-8"?>
<worksheet xmlns="http://schemas.openxmlformats.org/spreadsheetml/2006/main">
  <sheetPr>
    <outlinePr applyStyles="0" summaryBelow="1" summaryRight="1" showOutlineSymbols="1"/>
    <pageSetUpPr autoPageBreaks="1" fitToPage="0"/>
  </sheetPr>
  <dimension ref="A1:B18"/>
  <sheetViews>
    <sheetView zoomScale="100" workbookViewId="0">
      <selection activeCell="A1" activeCellId="0" sqref="A1"/>
    </sheetView>
  </sheetViews>
  <sheetFormatPr baseColWidth="8" defaultRowHeight="15"/>
  <sheetData>
    <row r="1">
      <c r="A1" s="9" t="inlineStr">
        <is>
          <t>key</t>
        </is>
      </c>
      <c r="B1" s="9" t="inlineStr">
        <is>
          <t>value</t>
        </is>
      </c>
    </row>
    <row r="2">
      <c r="A2" t="inlineStr">
        <is>
          <t>brand</t>
        </is>
      </c>
      <c r="B2" t="inlineStr">
        <is>
          <t>ExportableProof</t>
        </is>
      </c>
    </row>
    <row r="3">
      <c r="A3" t="inlineStr">
        <is>
          <t>issuer</t>
        </is>
      </c>
      <c r="B3" t="inlineStr">
        <is>
          <t>MessemerTech</t>
        </is>
      </c>
    </row>
    <row r="4">
      <c r="A4" t="inlineStr">
        <is>
          <t>brandRelationship</t>
        </is>
      </c>
      <c r="B4" t="inlineStr">
        <is>
          <t>ExportableProof is an imprint of MessemerTech.</t>
        </is>
      </c>
    </row>
    <row r="5">
      <c r="A5" t="inlineStr">
        <is>
          <t>packageId</t>
        </is>
      </c>
      <c r="B5" t="inlineStr">
        <is>
          <t>iso27001-software-companies-volume-1-en-basic-companion</t>
        </is>
      </c>
    </row>
    <row r="6">
      <c r="A6" t="inlineStr">
        <is>
          <t>packageVersion</t>
        </is>
      </c>
      <c r="B6" t="inlineStr">
        <is>
          <t>1.0.97</t>
        </is>
      </c>
    </row>
    <row r="7">
      <c r="A7" t="inlineStr">
        <is>
          <t>artifactId</t>
        </is>
      </c>
      <c r="B7" t="inlineStr">
        <is>
          <t>SOA</t>
        </is>
      </c>
    </row>
    <row r="8">
      <c r="A8" t="inlineStr">
        <is>
          <t>artifactTitle</t>
        </is>
      </c>
      <c r="B8" t="inlineStr">
        <is>
          <t>Statement of Applicability (SoA)</t>
        </is>
      </c>
    </row>
    <row r="9">
      <c r="A9" t="inlineStr">
        <is>
          <t>assetType</t>
        </is>
      </c>
      <c r="B9" t="inlineStr">
        <is>
          <t>Coverage</t>
        </is>
      </c>
    </row>
    <row r="10">
      <c r="A10" t="inlineStr">
        <is>
          <t>recommendedFormat</t>
        </is>
      </c>
      <c r="B10" t="inlineStr">
        <is>
          <t>XLSX</t>
        </is>
      </c>
    </row>
    <row r="11">
      <c r="A11" t="inlineStr">
        <is>
          <t>bookVolume</t>
        </is>
      </c>
      <c r="B11" t="inlineStr">
        <is>
          <t>1</t>
        </is>
      </c>
    </row>
    <row r="12">
      <c r="A12" t="inlineStr">
        <is>
          <t>bookTitle</t>
        </is>
      </c>
      <c r="B12" t="inlineStr"/>
    </row>
    <row r="13">
      <c r="A13" t="inlineStr">
        <is>
          <t>language</t>
        </is>
      </c>
      <c r="B13" t="inlineStr">
        <is>
          <t>en</t>
        </is>
      </c>
    </row>
    <row r="14">
      <c r="A14" t="inlineStr">
        <is>
          <t>tier</t>
        </is>
      </c>
      <c r="B14" t="inlineStr">
        <is>
          <t>Basic</t>
        </is>
      </c>
    </row>
    <row r="15">
      <c r="A15" t="inlineStr">
        <is>
          <t>releaseDate</t>
        </is>
      </c>
      <c r="B15" t="inlineStr"/>
    </row>
    <row r="16">
      <c r="A16" t="inlineStr">
        <is>
          <t>sourceChapter</t>
        </is>
      </c>
      <c r="B16" t="inlineStr">
        <is>
          <t>CURATED-140</t>
        </is>
      </c>
    </row>
    <row r="17">
      <c r="A17" t="inlineStr">
        <is>
          <t>sourceHeading</t>
        </is>
      </c>
      <c r="B17" t="inlineStr">
        <is>
          <t>Statement of Applicability (SoA)</t>
        </is>
      </c>
    </row>
    <row r="18">
      <c r="A18" t="inlineStr">
        <is>
          <t>generatedRunId</t>
        </is>
      </c>
      <c r="B18" t="inlineStr">
        <is>
          <t>create_inventory.curated_companion.20260919T152623Z</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3.xml><?xml version="1.0" encoding="utf-8"?>
<worksheet xmlns="http://schemas.openxmlformats.org/spreadsheetml/2006/main">
  <sheetPr>
    <outlinePr applyStyles="0" summaryBelow="1" summaryRight="1" showOutlineSymbols="1"/>
    <pageSetUpPr autoPageBreaks="1" fitToPage="0"/>
  </sheetPr>
  <dimension ref="A1:D3"/>
  <sheetViews>
    <sheetView showGridLines="0" zoomScale="100" workbookViewId="0">
      <selection activeCell="A1" activeCellId="0" sqref="A1"/>
    </sheetView>
  </sheetViews>
  <sheetFormatPr baseColWidth="8" defaultRowHeight="15"/>
  <cols>
    <col width="24" customWidth="1" style="23" min="1" max="1"/>
    <col width="28" customWidth="1" style="23" min="2" max="4"/>
    <col width="18" customWidth="1" style="23" min="5" max="6"/>
  </cols>
  <sheetData>
    <row r="1" ht="34" customHeight="1" s="23">
      <c r="A1" s="30" t="inlineStr">
        <is>
          <t>{{payload_title}}</t>
        </is>
      </c>
      <c r="B1" s="3" t="n"/>
      <c r="C1" s="3" t="n"/>
      <c r="D1" s="4" t="n"/>
    </row>
    <row r="2">
      <c r="A2" s="9" t="n"/>
      <c r="B2" s="9" t="n"/>
      <c r="C2" s="9" t="n"/>
      <c r="D2" s="9" t="n"/>
    </row>
    <row r="3">
      <c r="A3" s="9" t="inlineStr">
        <is>
          <t>{{payload}}</t>
        </is>
      </c>
      <c r="B3" s="9" t="n"/>
      <c r="C3" s="9" t="n"/>
      <c r="D3" s="9" t="n"/>
    </row>
  </sheetData>
  <mergeCells count="1">
    <mergeCell ref="A1:D1"/>
  </mergeCells>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4.xml><?xml version="1.0" encoding="utf-8"?>
<worksheet xmlns="http://schemas.openxmlformats.org/spreadsheetml/2006/main">
  <sheetPr>
    <outlinePr applyStyles="0" summaryBelow="1" summaryRight="1" showOutlineSymbols="1"/>
    <pageSetUpPr autoPageBreaks="1" fitToPage="0"/>
  </sheetPr>
  <dimension ref="A1:A6"/>
  <sheetViews>
    <sheetView zoomScale="100" workbookViewId="0">
      <selection activeCell="A1" activeCellId="0" sqref="A1"/>
    </sheetView>
  </sheetViews>
  <sheetFormatPr baseColWidth="8" defaultRowHeight="15"/>
  <sheetData>
    <row r="1" ht="36" customHeight="1" s="23">
      <c r="A1" s="31" t="inlineStr">
        <is>
          <t>{{section_title}}</t>
        </is>
      </c>
    </row>
    <row r="2"/>
    <row r="3">
      <c r="A3" s="32" t="inlineStr">
        <is>
          <t>{{body_text}}</t>
        </is>
      </c>
    </row>
    <row r="4"/>
    <row r="5"/>
    <row r="6">
      <c r="A6" s="33" t="inlineStr">
        <is>
          <t>💡 Hint: {{hint}}</t>
        </is>
      </c>
    </row>
  </sheetData>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MessemerTech</dc:creator>
  <dc:title xmlns:dc="http://purl.org/dc/elements/1.1/">Statement of Applicability (SoA)</dc:title>
  <dc:description xmlns:dc="http://purl.org/dc/elements/1.1/">This artifact is part of the official ExportableProof Companion package issued by MessemerTech.</dc:description>
  <dc:subject xmlns:dc="http://purl.org/dc/elements/1.1/">Official ExportableProof Companion Artifact SOA</dc:subject>
  <dcterms:created xmlns:dcterms="http://purl.org/dc/terms/" xmlns:xsi="http://www.w3.org/2001/XMLSchema-instance" xsi:type="dcterms:W3CDTF">2026-09-01T06:15:13Z</dcterms:created>
  <dcterms:modified xmlns:dcterms="http://purl.org/dc/terms/" xmlns:xsi="http://www.w3.org/2001/XMLSchema-instance" xsi:type="dcterms:W3CDTF">2026-09-19T20:15:47Z</dcterms:modified>
  <cp:category>Coverage</cp:category>
  <cp:revision>6</cp:revision>
  <cp:keywords>ExportableProof, MessemerTech, Companion, ISO 27001</cp:keywords>
</cp:coreProperties>
</file>