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Context register Ex" sheetId="4" state="visible" r:id="rId4"/>
    <sheet xmlns:r="http://schemas.openxmlformats.org/officeDocument/2006/relationships" name="Context register Wk" sheetId="5" state="visible" r:id="rId5"/>
    <sheet xmlns:r="http://schemas.openxmlformats.org/officeDocument/2006/relationships" name="Review decision" sheetId="6" state="visible" r:id="rId6"/>
    <sheet xmlns:r="http://schemas.openxmlformats.org/officeDocument/2006/relationships" name="References" sheetId="7" state="visible" r:id="rId7"/>
    <sheet xmlns:r="http://schemas.openxmlformats.org/officeDocument/2006/relationships" name="Lists" sheetId="8" state="hidden" r:id="rId8"/>
    <sheet xmlns:r="http://schemas.openxmlformats.org/officeDocument/2006/relationships" name="Metadata" sheetId="9" state="hidden" r:id="rId9"/>
    <sheet xmlns:r="http://schemas.openxmlformats.org/officeDocument/2006/relationships" name="_Payload" sheetId="10" state="hidden" r:id="rId10"/>
    <sheet xmlns:r="http://schemas.openxmlformats.org/officeDocument/2006/relationships" name="_Content" sheetId="11" state="hidden" r:id="rId11"/>
  </sheets>
  <definedNames>
    <definedName name="_xlnm.Print_Area" localSheetId="0">'Cover'!$A$1:$D$24</definedName>
    <definedName name="_xlnm.Print_Area" localSheetId="1">'Legal'!$A$1:$D$4</definedName>
    <definedName name="_xlnm.Print_Area" localSheetId="2">'Instructions'!$A$1:$D$15</definedName>
    <definedName name="_xlnm.Print_Titles" localSheetId="3">'Context register Ex'!$1:$1</definedName>
    <definedName name="_xlnm.Print_Area" localSheetId="3">'Context register Ex'!$A$1:$N$6</definedName>
    <definedName name="_xlnm.Print_Titles" localSheetId="4">'Context register Wk'!$1:$1</definedName>
    <definedName name="_xlnm.Print_Area" localSheetId="4">'Context register Wk'!$A$1:$N$2</definedName>
    <definedName name="_xlnm.Print_Titles" localSheetId="5">'Review decision'!$1:$1</definedName>
    <definedName name="_xlnm.Print_Area" localSheetId="5">'Review decision'!$A$1:$D$10</definedName>
    <definedName name="_xlnm.Print_Area" localSheetId="6">'References'!$A$1:$A$11</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6">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4" fillId="0" borderId="0" pivotButton="0" quotePrefix="0" xfId="0"/>
    <xf numFmtId="0" fontId="12" fillId="0" borderId="19" applyAlignment="1" applyProtection="1" pivotButton="0" quotePrefix="0" xfId="0">
      <alignment horizontal="left" vertical="top"/>
      <protection locked="0" hidden="0"/>
    </xf>
    <xf numFmtId="165" fontId="12"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9" fillId="0" borderId="19" applyAlignment="1" pivotButton="0" quotePrefix="0" xfId="0">
      <alignment horizontal="left" vertical="top"/>
    </xf>
    <xf numFmtId="0" fontId="12" fillId="0" borderId="19" applyAlignment="1" pivotButton="0" quotePrefix="0" xfId="0">
      <alignment horizontal="left" vertical="top"/>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context_register_example" displayName="ep_context_register_example" ref="A1:N6" headerRowCount="1">
  <autoFilter ref="A1:N6"/>
  <tableColumns count="14">
    <tableColumn id="1" name="Context ID"/>
    <tableColumn id="2" name="Issue Type"/>
    <tableColumn id="3" name="Issue"/>
    <tableColumn id="4" name="Relevance to ISMS"/>
    <tableColumn id="5" name="Affected objective or risk"/>
    <tableColumn id="6" name="Owner"/>
    <tableColumn id="7" name="Monitoring method"/>
    <tableColumn id="8" name="Review frequency"/>
    <tableColumn id="9" name="Status"/>
    <tableColumn id="10" name="Evidence reference"/>
    <tableColumn id="11" name="Next review date"/>
    <tableColumn id="12" name="Flag: Review Due">
      <calculatedColumnFormula>IF(AND([@[Next review date]]&lt;&gt;"",[@[Next review date]]&lt;=TODAY()+30,[@[Next review date]]&gt;=TODAY()),"Yes","")</calculatedColumnFormula>
    </tableColumn>
    <tableColumn id="13" name="Flag: Missing Owner">
      <calculatedColumnFormula>IF([@Owner]="","Yes","")</calculatedColumnFormula>
    </tableColumn>
    <tableColumn id="14"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context_register_working" displayName="ep_context_register_working" ref="A1:N2" headerRowCount="1">
  <autoFilter ref="A1:N2"/>
  <tableColumns count="14">
    <tableColumn id="1" name="Context ID"/>
    <tableColumn id="2" name="Issue Type"/>
    <tableColumn id="3" name="Issue"/>
    <tableColumn id="4" name="Relevance to ISMS"/>
    <tableColumn id="5" name="Affected objective or risk"/>
    <tableColumn id="6" name="Owner"/>
    <tableColumn id="7" name="Monitoring method"/>
    <tableColumn id="8" name="Review frequency"/>
    <tableColumn id="9" name="Status"/>
    <tableColumn id="10" name="Evidence reference"/>
    <tableColumn id="11" name="Next review date"/>
    <tableColumn id="12" name="Flag: Review Due">
      <calculatedColumnFormula>IF(AND([@[Next review date]]&lt;&gt;"",[@[Next review date]]&lt;=TODAY()+30,[@[Next review date]]&gt;=TODAY()),"Yes","")</calculatedColumnFormula>
    </tableColumn>
    <tableColumn id="13" name="Flag: Missing Owner">
      <calculatedColumnFormula>IF([@Owner]="","Yes","")</calculatedColumnFormula>
    </tableColumn>
    <tableColumn id="14"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Context Register</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records Arcfield internal and external context issues that affect ISMS scope, risks, objectives, interested parties, supplier controls and management review.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CR</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5"/>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Record internal and external issues that affect the ISMS.</t>
        </is>
      </c>
    </row>
    <row r="4" s="23">
      <c r="A4" s="52" t="inlineStr">
        <is>
          <t>Explain why each issue matters for security, risk, scope or objectives.</t>
        </is>
      </c>
    </row>
    <row r="5" s="23">
      <c r="A5" s="52" t="inlineStr">
        <is>
          <t>Assign an owner and monitoring method.</t>
        </is>
      </c>
    </row>
    <row r="6" s="23">
      <c r="A6" s="52" t="inlineStr">
        <is>
          <t>Link each issue to evidence and review dates.</t>
        </is>
      </c>
    </row>
    <row r="7" s="23">
      <c r="A7" s="52" t="inlineStr">
        <is>
          <t>Feed relevant issues into the risk register and management review.</t>
        </is>
      </c>
    </row>
    <row r="8" s="23">
      <c r="A8" s="52" t="inlineStr">
        <is>
          <t>Use sheets ending in “Ex” as read-only examples. Enter live data only on the matching “Wk” (Working) sheets.</t>
        </is>
      </c>
    </row>
    <row r="9" s="23">
      <c r="A9" s="52" t="inlineStr">
        <is>
          <t>Every operative list is an Excel Table with frozen headers and filters. Add new rows on the next empty worksheet row beneath the table so Excel expands it — do not leave blank rows inside the table.</t>
        </is>
      </c>
    </row>
    <row r="10" s="23">
      <c r="A10" s="52" t="inlineStr">
        <is>
          <t>Where a column offers a dropdown, choose a value from the list (Status, Owner role, Priority, Severity, Likelihood, Impact, Applicability, Evidence Status, Review Result). Do not invent free-text variants.</t>
        </is>
      </c>
    </row>
    <row r="11" s="23">
      <c r="A11" s="52" t="inlineStr">
        <is>
          <t>Enter dates as YYYY-MM-DD. Date columns are validated and formatted accordingly.</t>
        </is>
      </c>
    </row>
    <row r="12" s="23">
      <c r="A12" s="52" t="inlineStr">
        <is>
          <t>Review the Flag columns (Overdue, Review Due, Missing Owner, Missing Evidence). They calculate automatically and highlight gaps for follow-up.</t>
        </is>
      </c>
    </row>
    <row r="13" s="23">
      <c r="A13" s="52" t="inlineStr">
        <is>
          <t>Keep Cover, Legal, Book, Lists and Metadata unchanged. System sheets are protected on purpose.</t>
        </is>
      </c>
    </row>
    <row r="14" s="23"/>
    <row r="15" ht="66" customHeight="1" s="23">
      <c r="A15" s="53" t="inlineStr">
        <is>
          <t>💡 Hint: Keep context issues actionable enough to influence risk, objectives, scope or management review.
Book reference: Building the ISMS, Context of the Organization (Clause 4)</t>
        </is>
      </c>
      <c r="B15" s="54" t="n"/>
      <c r="C15" s="54" t="n"/>
      <c r="D15" s="54" t="n"/>
    </row>
  </sheetData>
  <mergeCells count="1">
    <mergeCell ref="A15:D15"/>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N6"/>
  <sheetViews>
    <sheetView workbookViewId="0">
      <pane ySplit="1" topLeftCell="A2" activePane="bottomLeft" state="frozen"/>
      <selection pane="bottomLeft" activeCell="A1" sqref="A1"/>
    </sheetView>
  </sheetViews>
  <sheetFormatPr baseColWidth="8" defaultRowHeight="15"/>
  <cols>
    <col width="12" bestFit="1" customWidth="1" style="23" min="1" max="1"/>
    <col width="12" bestFit="1" customWidth="1" style="23" min="2" max="4"/>
    <col width="42" bestFit="1" customWidth="1" style="23" min="3" max="3"/>
    <col width="42" bestFit="1" customWidth="1" style="23" min="4" max="4"/>
    <col width="39" bestFit="1" customWidth="1" style="23" min="5" max="6"/>
    <col width="23" bestFit="1" customWidth="1" style="23" min="6" max="6"/>
    <col width="37" bestFit="1" customWidth="1" style="23" min="7" max="7"/>
    <col width="18" bestFit="1" customWidth="1" style="23" min="8" max="8"/>
    <col width="10" bestFit="1" customWidth="1" style="23" min="9" max="9"/>
    <col width="24" bestFit="1" customWidth="1" style="23" min="10" max="10"/>
    <col width="18" bestFit="1" customWidth="1" style="23" min="11" max="11"/>
    <col width="42" bestFit="1" customWidth="1" style="23" min="12" max="12"/>
    <col width="22" bestFit="1" customWidth="1" style="23" min="13" max="13"/>
    <col width="24" bestFit="1" customWidth="1" style="23" min="14" max="14"/>
  </cols>
  <sheetData>
    <row r="1" s="23">
      <c r="A1" s="55" t="inlineStr">
        <is>
          <t>Context ID</t>
        </is>
      </c>
      <c r="B1" s="55" t="inlineStr">
        <is>
          <t>Issue Type</t>
        </is>
      </c>
      <c r="C1" s="55" t="inlineStr">
        <is>
          <t>Issue</t>
        </is>
      </c>
      <c r="D1" s="55" t="inlineStr">
        <is>
          <t>Relevance to ISMS</t>
        </is>
      </c>
      <c r="E1" s="55" t="inlineStr">
        <is>
          <t>Affected objective or risk</t>
        </is>
      </c>
      <c r="F1" s="55" t="inlineStr">
        <is>
          <t>Owner</t>
        </is>
      </c>
      <c r="G1" s="55" t="inlineStr">
        <is>
          <t>Monitoring method</t>
        </is>
      </c>
      <c r="H1" s="55" t="inlineStr">
        <is>
          <t>Review frequency</t>
        </is>
      </c>
      <c r="I1" s="55" t="inlineStr">
        <is>
          <t>Status</t>
        </is>
      </c>
      <c r="J1" s="55" t="inlineStr">
        <is>
          <t>Evidence reference</t>
        </is>
      </c>
      <c r="K1" s="55" t="inlineStr">
        <is>
          <t>Next review date</t>
        </is>
      </c>
      <c r="L1" s="56" t="inlineStr">
        <is>
          <t>Flag: Review Due</t>
        </is>
      </c>
      <c r="M1" s="56" t="inlineStr">
        <is>
          <t>Flag: Missing Owner</t>
        </is>
      </c>
      <c r="N1" s="56" t="inlineStr">
        <is>
          <t>Flag: Missing Evidence</t>
        </is>
      </c>
    </row>
    <row r="2" s="23">
      <c r="A2" s="57" t="inlineStr">
        <is>
          <t>CR-001</t>
        </is>
      </c>
      <c r="B2" s="57" t="inlineStr">
        <is>
          <t>External</t>
        </is>
      </c>
      <c r="C2" s="57" t="inlineStr">
        <is>
          <t>Customers increasingly require ISO 27001 certification before contract renewal.</t>
        </is>
      </c>
      <c r="D2" s="57" t="inlineStr">
        <is>
          <t>Certification readiness is a strategic sales and trust requirement.</t>
        </is>
      </c>
      <c r="E2" s="57" t="inlineStr">
        <is>
          <t>Objective OBJ-001; Risk RISK-2026-018</t>
        </is>
      </c>
      <c r="F2" s="57" t="inlineStr">
        <is>
          <t>CEO</t>
        </is>
      </c>
      <c r="G2" s="57" t="inlineStr">
        <is>
          <t>Quarterly customer and sales review</t>
        </is>
      </c>
      <c r="H2" s="57" t="inlineStr">
        <is>
          <t>Quarterly</t>
        </is>
      </c>
      <c r="I2" s="57" t="inlineStr">
        <is>
          <t>Active</t>
        </is>
      </c>
      <c r="J2" s="57" t="inlineStr">
        <is>
          <t>MR-2026-Q3</t>
        </is>
      </c>
      <c r="K2" s="58" t="inlineStr">
        <is>
          <t>2026-11-29</t>
        </is>
      </c>
      <c r="L2" s="59">
        <f>IF(AND($K2&lt;&gt;"",$K2&lt;=TODAY()+30,$K2&gt;=TODAY()),"Yes","")</f>
        <v/>
      </c>
      <c r="M2" s="59">
        <f>IF($F2="","Yes","")</f>
        <v/>
      </c>
      <c r="N2" s="59">
        <f>IF($J2="","Yes","")</f>
        <v/>
      </c>
    </row>
    <row r="3" s="23">
      <c r="A3" s="57" t="inlineStr">
        <is>
          <t>CR-002</t>
        </is>
      </c>
      <c r="B3" s="57" t="inlineStr">
        <is>
          <t>External</t>
        </is>
      </c>
      <c r="C3" s="57" t="inlineStr">
        <is>
          <t>Cloud supplier concentration affects service resilience.</t>
        </is>
      </c>
      <c r="D3" s="57" t="inlineStr">
        <is>
          <t>Supplier dependency influences risk treatment and business continuity planning.</t>
        </is>
      </c>
      <c r="E3" s="57" t="inlineStr">
        <is>
          <t>RISK-2026-018</t>
        </is>
      </c>
      <c r="F3" s="57" t="inlineStr">
        <is>
          <t>Supplier Manager</t>
        </is>
      </c>
      <c r="G3" s="57" t="inlineStr">
        <is>
          <t>Critical supplier review</t>
        </is>
      </c>
      <c r="H3" s="57" t="inlineStr">
        <is>
          <t>Quarterly</t>
        </is>
      </c>
      <c r="I3" s="57" t="inlineStr">
        <is>
          <t>Active</t>
        </is>
      </c>
      <c r="J3" s="57" t="inlineStr">
        <is>
          <t>SINV-CLOUDHOST-2026-Q3</t>
        </is>
      </c>
      <c r="K3" s="58" t="inlineStr">
        <is>
          <t>2026-10-15</t>
        </is>
      </c>
      <c r="L3" s="59">
        <f>IF(AND($K3&lt;&gt;"",$K3&lt;=TODAY()+30,$K3&gt;=TODAY()),"Yes","")</f>
        <v/>
      </c>
      <c r="M3" s="59">
        <f>IF($F3="","Yes","")</f>
        <v/>
      </c>
      <c r="N3" s="59">
        <f>IF($J3="","Yes","")</f>
        <v/>
      </c>
    </row>
    <row r="4" s="23">
      <c r="A4" s="57" t="inlineStr">
        <is>
          <t>CR-003</t>
        </is>
      </c>
      <c r="B4" s="57" t="inlineStr">
        <is>
          <t>Internal</t>
        </is>
      </c>
      <c r="C4" s="57" t="inlineStr">
        <is>
          <t>Engineering team releases product changes every two weeks.</t>
        </is>
      </c>
      <c r="D4" s="57" t="inlineStr">
        <is>
          <t>Change control and secure development controls must fit agile release cadence.</t>
        </is>
      </c>
      <c r="E4" s="57" t="inlineStr">
        <is>
          <t>RISK-2026-027</t>
        </is>
      </c>
      <c r="F4" s="57" t="inlineStr">
        <is>
          <t>Engineering Lead</t>
        </is>
      </c>
      <c r="G4" s="57" t="inlineStr">
        <is>
          <t>Release and change review</t>
        </is>
      </c>
      <c r="H4" s="57" t="inlineStr">
        <is>
          <t>Monthly</t>
        </is>
      </c>
      <c r="I4" s="57" t="inlineStr">
        <is>
          <t>Active</t>
        </is>
      </c>
      <c r="J4" s="57" t="inlineStr">
        <is>
          <t>CMP-2026-Q3</t>
        </is>
      </c>
      <c r="K4" s="58" t="inlineStr">
        <is>
          <t>2026-09-30</t>
        </is>
      </c>
      <c r="L4" s="59">
        <f>IF(AND($K4&lt;&gt;"",$K4&lt;=TODAY()+30,$K4&gt;=TODAY()),"Yes","")</f>
        <v/>
      </c>
      <c r="M4" s="59">
        <f>IF($F4="","Yes","")</f>
        <v/>
      </c>
      <c r="N4" s="59">
        <f>IF($J4="","Yes","")</f>
        <v/>
      </c>
    </row>
    <row r="5" s="23">
      <c r="A5" s="57" t="inlineStr">
        <is>
          <t>CR-004</t>
        </is>
      </c>
      <c r="B5" s="57" t="inlineStr">
        <is>
          <t>Internal</t>
        </is>
      </c>
      <c r="C5" s="57" t="inlineStr">
        <is>
          <t>Remote-first workforce uses managed endpoints and SaaS services.</t>
        </is>
      </c>
      <c r="D5" s="57" t="inlineStr">
        <is>
          <t>Remote work affects endpoint security, access control and awareness needs.</t>
        </is>
      </c>
      <c r="E5" s="57" t="inlineStr">
        <is>
          <t>RISK-2026-031</t>
        </is>
      </c>
      <c r="F5" s="57" t="inlineStr">
        <is>
          <t>IT Operations Manager</t>
        </is>
      </c>
      <c r="G5" s="57" t="inlineStr">
        <is>
          <t>Endpoint compliance report</t>
        </is>
      </c>
      <c r="H5" s="57" t="inlineStr">
        <is>
          <t>Monthly</t>
        </is>
      </c>
      <c r="I5" s="57" t="inlineStr">
        <is>
          <t>Active</t>
        </is>
      </c>
      <c r="J5" s="57" t="inlineStr">
        <is>
          <t>MDM-2026-Q3</t>
        </is>
      </c>
      <c r="K5" s="58" t="inlineStr">
        <is>
          <t>2026-09-30</t>
        </is>
      </c>
      <c r="L5" s="59">
        <f>IF(AND($K5&lt;&gt;"",$K5&lt;=TODAY()+30,$K5&gt;=TODAY()),"Yes","")</f>
        <v/>
      </c>
      <c r="M5" s="59">
        <f>IF($F5="","Yes","")</f>
        <v/>
      </c>
      <c r="N5" s="59">
        <f>IF($J5="","Yes","")</f>
        <v/>
      </c>
    </row>
    <row r="6" s="23">
      <c r="A6" s="57" t="inlineStr">
        <is>
          <t>CR-005</t>
        </is>
      </c>
      <c r="B6" s="57" t="inlineStr">
        <is>
          <t>External</t>
        </is>
      </c>
      <c r="C6" s="57" t="inlineStr">
        <is>
          <t>GDPR obligations apply to customer and employee personal data.</t>
        </is>
      </c>
      <c r="D6" s="57" t="inlineStr">
        <is>
          <t>Privacy requirements influence records, access controls and supplier assurance.</t>
        </is>
      </c>
      <c r="E6" s="57" t="inlineStr">
        <is>
          <t>RISK-2026-033</t>
        </is>
      </c>
      <c r="F6" s="57" t="inlineStr">
        <is>
          <t>Privacy Lead</t>
        </is>
      </c>
      <c r="G6" s="57" t="inlineStr">
        <is>
          <t>Legal register review</t>
        </is>
      </c>
      <c r="H6" s="57" t="inlineStr">
        <is>
          <t>Quarterly</t>
        </is>
      </c>
      <c r="I6" s="57" t="inlineStr">
        <is>
          <t>Active</t>
        </is>
      </c>
      <c r="J6" s="57" t="inlineStr">
        <is>
          <t>LRR-2026-Q3</t>
        </is>
      </c>
      <c r="K6" s="58" t="inlineStr">
        <is>
          <t>2026-11-20</t>
        </is>
      </c>
      <c r="L6" s="59">
        <f>IF(AND($K6&lt;&gt;"",$K6&lt;=TODAY()+30,$K6&gt;=TODAY()),"Yes","")</f>
        <v/>
      </c>
      <c r="M6" s="59">
        <f>IF($F6="","Yes","")</f>
        <v/>
      </c>
      <c r="N6" s="59">
        <f>IF($J6="","Yes","")</f>
        <v/>
      </c>
    </row>
  </sheetData>
  <sheetProtection selectLockedCells="0" selectUnlockedCells="0" sheet="1" objects="0" insertRows="1" insertHyperlinks="1" autoFilter="1" scenarios="0" formatColumns="1" deleteColumns="1" insertColumns="1" pivotTables="1" deleteRows="1" formatCells="1" formatRows="1" sort="1"/>
  <conditionalFormatting sqref="L2:L200">
    <cfRule type="expression" priority="1" dxfId="0">
      <formula>L2="Yes"</formula>
    </cfRule>
  </conditionalFormatting>
  <conditionalFormatting sqref="M2:M200">
    <cfRule type="expression" priority="2" dxfId="0">
      <formula>M2="Yes"</formula>
    </cfRule>
  </conditionalFormatting>
  <conditionalFormatting sqref="N2:N200">
    <cfRule type="expression" priority="3" dxfId="0">
      <formula>N2="Yes"</formula>
    </cfRule>
  </conditionalFormatting>
  <dataValidations count="3">
    <dataValidation sqref="F2:F200" showDropDown="0" showInputMessage="0" showErrorMessage="0" allowBlank="0" errorTitle="Invalid value" error="Select a value from the list." type="list">
      <formula1>Lists!$A$2:$A$11</formula1>
    </dataValidation>
    <dataValidation sqref="I2:I200" showDropDown="0" showInputMessage="0" showErrorMessage="0" allowBlank="0" errorTitle="Invalid value" error="Select a value from the list." type="list">
      <formula1>Lists!$B$2:$B$7</formula1>
    </dataValidation>
    <dataValidation sqref="K2:K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N3"/>
  <sheetViews>
    <sheetView workbookViewId="0">
      <pane ySplit="1" topLeftCell="A2" activePane="bottomLeft" state="frozen"/>
      <selection pane="bottomLeft" activeCell="A1" sqref="A1"/>
    </sheetView>
  </sheetViews>
  <sheetFormatPr baseColWidth="8" defaultRowHeight="15"/>
  <cols>
    <col width="12" bestFit="1" customWidth="1" style="23" min="1" max="1"/>
    <col width="12" bestFit="1" customWidth="1" style="23" min="2" max="4"/>
    <col width="10" bestFit="1" customWidth="1" style="23" min="3" max="3"/>
    <col width="19" bestFit="1" customWidth="1" style="23" min="4" max="4"/>
    <col width="28" bestFit="1" customWidth="1" style="23" min="5" max="6"/>
    <col width="10" bestFit="1" customWidth="1" style="23" min="6" max="6"/>
    <col width="19" bestFit="1" customWidth="1" style="23" min="7" max="7"/>
    <col width="18" bestFit="1" customWidth="1" style="23" min="8" max="8"/>
    <col width="10" bestFit="1" customWidth="1" style="23" min="9" max="9"/>
    <col width="20" bestFit="1" customWidth="1" style="23" min="10" max="10"/>
    <col width="18" bestFit="1" customWidth="1" style="23" min="11" max="11"/>
    <col width="42" bestFit="1" customWidth="1" style="23" min="12" max="12"/>
    <col width="22" bestFit="1" customWidth="1" style="23" min="13" max="13"/>
    <col width="24" bestFit="1" customWidth="1" style="23" min="14" max="14"/>
  </cols>
  <sheetData>
    <row r="1" s="23">
      <c r="A1" s="55" t="inlineStr">
        <is>
          <t>Context ID</t>
        </is>
      </c>
      <c r="B1" s="55" t="inlineStr">
        <is>
          <t>Issue Type</t>
        </is>
      </c>
      <c r="C1" s="55" t="inlineStr">
        <is>
          <t>Issue</t>
        </is>
      </c>
      <c r="D1" s="55" t="inlineStr">
        <is>
          <t>Relevance to ISMS</t>
        </is>
      </c>
      <c r="E1" s="55" t="inlineStr">
        <is>
          <t>Affected objective or risk</t>
        </is>
      </c>
      <c r="F1" s="55" t="inlineStr">
        <is>
          <t>Owner</t>
        </is>
      </c>
      <c r="G1" s="55" t="inlineStr">
        <is>
          <t>Monitoring method</t>
        </is>
      </c>
      <c r="H1" s="55" t="inlineStr">
        <is>
          <t>Review frequency</t>
        </is>
      </c>
      <c r="I1" s="55" t="inlineStr">
        <is>
          <t>Status</t>
        </is>
      </c>
      <c r="J1" s="55" t="inlineStr">
        <is>
          <t>Evidence reference</t>
        </is>
      </c>
      <c r="K1" s="55" t="inlineStr">
        <is>
          <t>Next review date</t>
        </is>
      </c>
      <c r="L1" s="56" t="inlineStr">
        <is>
          <t>Flag: Review Due</t>
        </is>
      </c>
      <c r="M1" s="56" t="inlineStr">
        <is>
          <t>Flag: Missing Owner</t>
        </is>
      </c>
      <c r="N1" s="56" t="inlineStr">
        <is>
          <t>Flag: Missing Evidence</t>
        </is>
      </c>
    </row>
    <row r="2" s="23">
      <c r="A2" s="60" t="n"/>
      <c r="B2" s="60" t="n"/>
      <c r="C2" s="60" t="n"/>
      <c r="D2" s="60" t="n"/>
      <c r="E2" s="61" t="n"/>
      <c r="F2" s="61" t="n"/>
      <c r="G2" s="61" t="n"/>
      <c r="H2" s="61" t="n"/>
      <c r="I2" s="61" t="n"/>
      <c r="J2" s="61" t="n"/>
      <c r="K2" s="62" t="n"/>
      <c r="L2" s="59">
        <f>IF(AND($K2&lt;&gt;"",$K2&lt;=TODAY()+30,$K2&gt;=TODAY()),"Yes","")</f>
        <v/>
      </c>
      <c r="M2" s="59">
        <f>IF($F2="","Yes","")</f>
        <v/>
      </c>
      <c r="N2" s="59">
        <f>IF($J2="","Yes","")</f>
        <v/>
      </c>
    </row>
    <row r="3">
      <c r="A3" s="9" t="n"/>
      <c r="B3" s="9" t="n"/>
      <c r="C3" s="9" t="n"/>
      <c r="D3" s="9" t="n"/>
    </row>
  </sheetData>
  <conditionalFormatting sqref="L2:L200">
    <cfRule type="expression" priority="1" dxfId="0">
      <formula>L2="Yes"</formula>
    </cfRule>
  </conditionalFormatting>
  <conditionalFormatting sqref="M2:M200">
    <cfRule type="expression" priority="2" dxfId="0">
      <formula>M2="Yes"</formula>
    </cfRule>
  </conditionalFormatting>
  <conditionalFormatting sqref="N2:N200">
    <cfRule type="expression" priority="3" dxfId="0">
      <formula>N2="Yes"</formula>
    </cfRule>
  </conditionalFormatting>
  <dataValidations count="3">
    <dataValidation sqref="F2:F200" showDropDown="0" showInputMessage="0" showErrorMessage="0" allowBlank="0" errorTitle="Invalid value" error="Select a value from the list." type="list">
      <formula1>Lists!$A$2:$A$11</formula1>
    </dataValidation>
    <dataValidation sqref="I2:I200" showDropDown="0" showInputMessage="0" showErrorMessage="0" allowBlank="0" errorTitle="Invalid value" error="Select a value from the list." type="list">
      <formula1>Lists!$B$2:$B$7</formula1>
    </dataValidation>
    <dataValidation sqref="K2:K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0"/>
  <sheetViews>
    <sheetView showGridLines="0" workbookViewId="0">
      <selection activeCell="A1" sqref="A1"/>
    </sheetView>
  </sheetViews>
  <sheetFormatPr baseColWidth="8" defaultRowHeight="15"/>
  <cols>
    <col width="20"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Review decision</t>
        </is>
      </c>
    </row>
    <row r="2" s="23"/>
    <row r="3" s="23">
      <c r="A3" s="63" t="inlineStr">
        <is>
          <t>Field</t>
        </is>
      </c>
      <c r="B3" s="63" t="inlineStr">
        <is>
          <t>Value</t>
        </is>
      </c>
    </row>
    <row r="4" s="23">
      <c r="A4" s="64" t="inlineStr">
        <is>
          <t>Review result</t>
        </is>
      </c>
      <c r="B4" s="64" t="inlineStr">
        <is>
          <t>Context issues reviewed and reflected in risks, objectives and supplier controls</t>
        </is>
      </c>
    </row>
    <row r="5" s="23">
      <c r="A5" s="64" t="inlineStr">
        <is>
          <t>Open issues</t>
        </is>
      </c>
      <c r="B5" s="64" t="inlineStr">
        <is>
          <t>5</t>
        </is>
      </c>
    </row>
    <row r="6" s="23">
      <c r="A6" s="64" t="inlineStr">
        <is>
          <t>Reviewed by</t>
        </is>
      </c>
      <c r="B6" s="64" t="inlineStr">
        <is>
          <t>ISMS Manager</t>
        </is>
      </c>
    </row>
    <row r="7" s="23">
      <c r="A7" s="64" t="inlineStr">
        <is>
          <t>Decision date</t>
        </is>
      </c>
      <c r="B7" s="64" t="inlineStr">
        <is>
          <t>2026-08-29</t>
        </is>
      </c>
    </row>
    <row r="8" s="23">
      <c r="A8" s="64" t="inlineStr">
        <is>
          <t>Evidence reference</t>
        </is>
      </c>
      <c r="B8" s="64" t="inlineStr">
        <is>
          <t>CR-REVIEW-2026-Q3</t>
        </is>
      </c>
    </row>
    <row r="9" s="23"/>
    <row r="10" ht="51" customHeight="1" s="23">
      <c r="A10" s="53" t="inlineStr">
        <is>
          <t>💡 Hint: Close the register with an explicit review decision so context changes are not lost.
Book reference: Building the ISMS, Context of the Organization (Clause 4)</t>
        </is>
      </c>
      <c r="B10" s="54" t="n"/>
      <c r="C10" s="54" t="n"/>
      <c r="D10" s="54" t="n"/>
    </row>
    <row r="11" s="23"/>
  </sheetData>
  <mergeCells count="1">
    <mergeCell ref="A10:D10"/>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 4.1](https://www.iso.org/standard/82875.html) — Normative source this artifact implements or cites.</t>
        </is>
      </c>
    </row>
    <row r="5" s="23">
      <c r="A5" s="52" t="inlineStr">
        <is>
          <t>[Building the ISMS, Context of the Organization (Clause 4)](https://www.amazon.com/dp/9789908983448) — Primary operating chapter for this companion artifact.</t>
        </is>
      </c>
    </row>
    <row r="6" s="23">
      <c r="A6" s="52" t="inlineStr">
        <is>
          <t>[Building the ISMS, Context of the Organization (Clause 4)](https://www.amazon.com/dp/9789908983448)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[ISO Information Security Objectives (Building the ISMS, Information Security Policies &amp; Risk Management)](https://www.amazon.com/dp/9789908983448) — Interface record. Cite this Document Control version; do not copy this file into that record.</t>
        </is>
      </c>
    </row>
    <row r="9" s="23">
      <c r="A9" s="52" t="inlineStr">
        <is>
          <t>[CMP Change Management Policy &amp; Procedure (Building the ISMS, Operation &amp; Change Management (Clause 8))](https://www.amazon.com/dp/9789908983448) — Interface record. Cite this Document Control version; do not copy this file into that record.</t>
        </is>
      </c>
    </row>
    <row r="10" s="23">
      <c r="A10" s="52" t="inlineStr">
        <is>
          <t>[LRR Legal, Regulatory and Contractual Requirements Register (Building the ISMS, Legal, Regulatory &amp; Contractual Requirements)](https://www.amazon.com/dp/9789908983448) — Interface record. Cite this Document Control version; do not copy this file into that record.</t>
        </is>
      </c>
    </row>
    <row r="11" s="23">
      <c r="A11" s="52" t="inlineStr">
        <is>
          <t>[SINV Supplier Inventory (Building the ISMS, Supplier Security &amp; Third-party Risk Management)](https://www.amazon.com/dp/9789908983448)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0"/>
  </sheetPr>
  <dimension ref="A1:B11"/>
  <sheetViews>
    <sheetView zoomScale="100" workbookViewId="0">
      <selection activeCell="A1" activeCellId="0" sqref="A1"/>
    </sheetView>
  </sheetViews>
  <sheetFormatPr baseColWidth="8" defaultRowHeight="15"/>
  <sheetData>
    <row r="1">
      <c r="A1" s="65" t="inlineStr">
        <is>
          <t>domain.owner</t>
        </is>
      </c>
      <c r="B1" s="65" t="inlineStr">
        <is>
          <t>domain.status.generic</t>
        </is>
      </c>
    </row>
    <row r="2">
      <c r="A2" t="inlineStr">
        <is>
          <t>ISMS Manager</t>
        </is>
      </c>
      <c r="B2" t="inlineStr">
        <is>
          <t>Draft</t>
        </is>
      </c>
    </row>
    <row r="3">
      <c r="A3" t="inlineStr">
        <is>
          <t>Control Owner</t>
        </is>
      </c>
      <c r="B3" t="inlineStr">
        <is>
          <t>In Progress</t>
        </is>
      </c>
    </row>
    <row r="4">
      <c r="A4" t="inlineStr">
        <is>
          <t>Risk Owner</t>
        </is>
      </c>
      <c r="B4" t="inlineStr">
        <is>
          <t>Under Review</t>
        </is>
      </c>
    </row>
    <row r="5">
      <c r="A5" t="inlineStr">
        <is>
          <t>Process Owner</t>
        </is>
      </c>
      <c r="B5" t="inlineStr">
        <is>
          <t>Approved</t>
        </is>
      </c>
    </row>
    <row r="6">
      <c r="A6" t="inlineStr">
        <is>
          <t>Asset Owner</t>
        </is>
      </c>
      <c r="B6" t="inlineStr">
        <is>
          <t>Closed</t>
        </is>
      </c>
    </row>
    <row r="7">
      <c r="A7" t="inlineStr">
        <is>
          <t>IT Security</t>
        </is>
      </c>
      <c r="B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iso27001-software-companies-volume-1-en-basic-companion</t>
        </is>
      </c>
    </row>
    <row r="6">
      <c r="A6" t="inlineStr">
        <is>
          <t>packageVersion</t>
        </is>
      </c>
      <c r="B6" t="inlineStr">
        <is>
          <t>1.0.97</t>
        </is>
      </c>
    </row>
    <row r="7">
      <c r="A7" t="inlineStr">
        <is>
          <t>artifactId</t>
        </is>
      </c>
      <c r="B7" t="inlineStr">
        <is>
          <t>CR</t>
        </is>
      </c>
    </row>
    <row r="8">
      <c r="A8" t="inlineStr">
        <is>
          <t>artifactTitle</t>
        </is>
      </c>
      <c r="B8" t="inlineStr">
        <is>
          <t>Context Register</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Basic</t>
        </is>
      </c>
    </row>
    <row r="15">
      <c r="A15" t="inlineStr">
        <is>
          <t>releaseDate</t>
        </is>
      </c>
      <c r="B15" t="inlineStr"/>
    </row>
    <row r="16">
      <c r="A16" t="inlineStr">
        <is>
          <t>sourceChapter</t>
        </is>
      </c>
      <c r="B16" t="inlineStr">
        <is>
          <t>CURATED-034</t>
        </is>
      </c>
    </row>
    <row r="17">
      <c r="A17" t="inlineStr">
        <is>
          <t>sourceHeading</t>
        </is>
      </c>
      <c r="B17" t="inlineStr">
        <is>
          <t>Context Register</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Context Register</dc:title>
  <dc:description xmlns:dc="http://purl.org/dc/elements/1.1/">This artifact is part of the official ExportableProof Companion package issued by MessemerTech.</dc:description>
  <dc:subject xmlns:dc="http://purl.org/dc/elements/1.1/">Official ExportableProof Companion Artifact CR</dc:subject>
  <dcterms:created xmlns:dcterms="http://purl.org/dc/terms/" xmlns:xsi="http://www.w3.org/2001/XMLSchema-instance" xsi:type="dcterms:W3CDTF">2026-09-01T06:15:13Z</dcterms:created>
  <dcterms:modified xmlns:dcterms="http://purl.org/dc/terms/" xmlns:xsi="http://www.w3.org/2001/XMLSchema-instance" xsi:type="dcterms:W3CDTF">2026-09-19T20:14:57Z</dcterms:modified>
  <cp:category>Register</cp:category>
  <cp:revision>6</cp:revision>
  <cp:keywords>ExportableProof, MessemerTech, Companion, ISO 27001</cp:keywords>
</cp:coreProperties>
</file>